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классика" sheetId="1" r:id="rId1"/>
    <sheet name="флейринг" sheetId="2" r:id="rId2"/>
  </sheets>
  <definedNames>
    <definedName name="_xlnm.Print_Area" localSheetId="0">'классика'!$B$1:$P$54</definedName>
    <definedName name="_xlnm.Print_Area" localSheetId="1">'флейринг'!$B$1:$AJ$53</definedName>
  </definedNames>
  <calcPr fullCalcOnLoad="1"/>
</workbook>
</file>

<file path=xl/sharedStrings.xml><?xml version="1.0" encoding="utf-8"?>
<sst xmlns="http://schemas.openxmlformats.org/spreadsheetml/2006/main" count="138" uniqueCount="115">
  <si>
    <t>№ по жер</t>
  </si>
  <si>
    <t>Ф.И.О.</t>
  </si>
  <si>
    <t>Средняя оценка дегустации</t>
  </si>
  <si>
    <t>ИТОГ</t>
  </si>
  <si>
    <t>Место</t>
  </si>
  <si>
    <t>Оценка техника</t>
  </si>
  <si>
    <t>Аромат коктейля</t>
  </si>
  <si>
    <t>Внешний вид коктейля</t>
  </si>
  <si>
    <t>Вкусовые качества коктейля</t>
  </si>
  <si>
    <t>ОЦЕНКА №1</t>
  </si>
  <si>
    <t>ОЦЕНКА №2</t>
  </si>
  <si>
    <t xml:space="preserve">ОЦЕНКА №3 </t>
  </si>
  <si>
    <t>Средняя оценка техника</t>
  </si>
  <si>
    <t>Щербакова Юлия</t>
  </si>
  <si>
    <t>Кравцов Павел</t>
  </si>
  <si>
    <t>Ананьев Дмитрий</t>
  </si>
  <si>
    <t>Грачев Алексей</t>
  </si>
  <si>
    <t>Скрипчинский Виталий</t>
  </si>
  <si>
    <t>Каратаев Константин</t>
  </si>
  <si>
    <t>Пугачев Александр</t>
  </si>
  <si>
    <t>Саюков Дмитрий</t>
  </si>
  <si>
    <t>Прокопец Сергей</t>
  </si>
  <si>
    <t>Сидоренко Андрей</t>
  </si>
  <si>
    <t>Клещиков Сергей</t>
  </si>
  <si>
    <t>Ямаев Фархад</t>
  </si>
  <si>
    <t>Фатеев Дмитрий</t>
  </si>
  <si>
    <t>Кондратов Артем</t>
  </si>
  <si>
    <t>Костюк Кирилл</t>
  </si>
  <si>
    <t>Галимзянов Евгений</t>
  </si>
  <si>
    <t>Горяев Алексей</t>
  </si>
  <si>
    <t>Козин Денис</t>
  </si>
  <si>
    <t>Зверев Александр</t>
  </si>
  <si>
    <t>Абдрахимов Тимур</t>
  </si>
  <si>
    <t>Арестов Вячеслав</t>
  </si>
  <si>
    <t>Антоненков Артем</t>
  </si>
  <si>
    <t>Сенник Денис</t>
  </si>
  <si>
    <t xml:space="preserve">Маркевич Ольга </t>
  </si>
  <si>
    <t>Воронин Алексей</t>
  </si>
  <si>
    <t>Каверина Светлана</t>
  </si>
  <si>
    <t>Гаранин Антон</t>
  </si>
  <si>
    <t>Наумова Дарья</t>
  </si>
  <si>
    <t>Сухарев Алексей</t>
  </si>
  <si>
    <t>Тубольцев Александр</t>
  </si>
  <si>
    <t>Розживин Федор</t>
  </si>
  <si>
    <t>Бурденев Алексей</t>
  </si>
  <si>
    <t>Игнатов Максим</t>
  </si>
  <si>
    <t>Мнекина Марина</t>
  </si>
  <si>
    <t>Семин Кирилл</t>
  </si>
  <si>
    <t>Сафронов Андрей</t>
  </si>
  <si>
    <t>Панин Олег</t>
  </si>
  <si>
    <t>Велькин Роман</t>
  </si>
  <si>
    <t>Рындин Дмитрий</t>
  </si>
  <si>
    <t>Абросимов Владислав</t>
  </si>
  <si>
    <t>Курилов Сергей</t>
  </si>
  <si>
    <t>Кромшин Евгений</t>
  </si>
  <si>
    <t xml:space="preserve">Нерубенко Евгений </t>
  </si>
  <si>
    <t>Двинянин Александр</t>
  </si>
  <si>
    <t>Савельев Александр</t>
  </si>
  <si>
    <t>Новиков Артур</t>
  </si>
  <si>
    <t>Бакко Александр</t>
  </si>
  <si>
    <t>Хошимов Роман</t>
  </si>
  <si>
    <t>Правосудов Виктор</t>
  </si>
  <si>
    <t>Славянов Андрей</t>
  </si>
  <si>
    <t>Кулдышев Семен</t>
  </si>
  <si>
    <t>Романов Роман</t>
  </si>
  <si>
    <t xml:space="preserve">Газукин Вячеслав </t>
  </si>
  <si>
    <t xml:space="preserve">Полозюков Максим </t>
  </si>
  <si>
    <t xml:space="preserve">Петров Богдан </t>
  </si>
  <si>
    <t xml:space="preserve">Молчанов Евгений </t>
  </si>
  <si>
    <t>Лукьянов Юрий</t>
  </si>
  <si>
    <t>Ирбицкий Никита</t>
  </si>
  <si>
    <t>Суханов Егор</t>
  </si>
  <si>
    <t>Заря Евгений</t>
  </si>
  <si>
    <t>Былинкин Сергей</t>
  </si>
  <si>
    <t>Сапсай Роман</t>
  </si>
  <si>
    <t>Атаулов Артем</t>
  </si>
  <si>
    <t>Беляков Вячеслав</t>
  </si>
  <si>
    <t>Фомин Денис</t>
  </si>
  <si>
    <t>Жеглов Василий</t>
  </si>
  <si>
    <t>Штифанов Александр</t>
  </si>
  <si>
    <t>Маммедов Мурад</t>
  </si>
  <si>
    <t>Тимершин Дмитрий</t>
  </si>
  <si>
    <t>Абдыжалалов Медер</t>
  </si>
  <si>
    <t>Балашов Алексей</t>
  </si>
  <si>
    <t>Афонин Кирилл</t>
  </si>
  <si>
    <t>Хрулев Павел</t>
  </si>
  <si>
    <t>Казаков Александр</t>
  </si>
  <si>
    <t>Щепотова Анна</t>
  </si>
  <si>
    <t>Агапонов Алексей</t>
  </si>
  <si>
    <t>Нестеренко Анатолий</t>
  </si>
  <si>
    <t>Белышев Сергей</t>
  </si>
  <si>
    <t xml:space="preserve"> Филяков Андрей</t>
  </si>
  <si>
    <t>Макшицкий Андрей</t>
  </si>
  <si>
    <t>Карабрин Сергей</t>
  </si>
  <si>
    <t xml:space="preserve"> 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</si>
  <si>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</si>
  <si>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</si>
  <si>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</si>
  <si>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</si>
  <si>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</si>
  <si>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</si>
  <si>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</si>
  <si>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</si>
  <si>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</si>
  <si>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</si>
  <si>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</si>
  <si>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</si>
  <si>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</si>
  <si>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</si>
  <si>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</si>
  <si>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Вязовецков Сергей</t>
  </si>
  <si>
    <t>№17</t>
  </si>
  <si>
    <t>№18</t>
  </si>
  <si>
    <t>№19</t>
  </si>
  <si>
    <t>№20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</si>
</sst>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</numFmts>
  <fonts count="23">
    <font>
      <sz val="10"/>
      <name val="Arial"/>
      <family val="0"/>
    </font>
    <font>
      <sz val="12"/>
      <name val="Times New Roman"/>
      <family val="1"/>
    </font>
    <font>
      <sz val="7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0" xfId="0" applyNumberFormat="1" applyFont="1" applyAlignment="1">
      <alignment/>
    </xf>
    <xf numFmtId="1" fontId="0" fillId="15" borderId="13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1" fontId="0" fillId="4" borderId="15" xfId="0" applyNumberFormat="1" applyFill="1" applyBorder="1" applyAlignment="1">
      <alignment horizontal="center"/>
    </xf>
    <xf numFmtId="1" fontId="0" fillId="4" borderId="18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" fontId="0" fillId="24" borderId="15" xfId="0" applyNumberFormat="1" applyFill="1" applyBorder="1" applyAlignment="1">
      <alignment horizontal="center"/>
    </xf>
    <xf numFmtId="1" fontId="0" fillId="24" borderId="18" xfId="0" applyNumberFormat="1" applyFill="1" applyBorder="1" applyAlignment="1">
      <alignment horizontal="center"/>
    </xf>
    <xf numFmtId="1" fontId="0" fillId="24" borderId="13" xfId="0" applyNumberFormat="1" applyFill="1" applyBorder="1" applyAlignment="1">
      <alignment horizontal="center"/>
    </xf>
    <xf numFmtId="1" fontId="0" fillId="24" borderId="19" xfId="0" applyNumberFormat="1" applyFill="1" applyBorder="1" applyAlignment="1">
      <alignment horizontal="center"/>
    </xf>
    <xf numFmtId="1" fontId="0" fillId="24" borderId="20" xfId="0" applyNumberFormat="1" applyFill="1" applyBorder="1" applyAlignment="1">
      <alignment horizontal="center"/>
    </xf>
    <xf numFmtId="1" fontId="0" fillId="24" borderId="14" xfId="0" applyNumberFormat="1" applyFill="1" applyBorder="1" applyAlignment="1">
      <alignment horizontal="center"/>
    </xf>
    <xf numFmtId="1" fontId="0" fillId="22" borderId="15" xfId="0" applyNumberFormat="1" applyFill="1" applyBorder="1" applyAlignment="1">
      <alignment horizontal="center"/>
    </xf>
    <xf numFmtId="1" fontId="0" fillId="22" borderId="20" xfId="0" applyNumberFormat="1" applyFill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1" fontId="0" fillId="22" borderId="25" xfId="0" applyNumberFormat="1" applyFill="1" applyBorder="1" applyAlignment="1">
      <alignment horizontal="center"/>
    </xf>
    <xf numFmtId="1" fontId="0" fillId="22" borderId="26" xfId="0" applyNumberFormat="1" applyFill="1" applyBorder="1" applyAlignment="1">
      <alignment horizontal="center"/>
    </xf>
    <xf numFmtId="1" fontId="0" fillId="22" borderId="16" xfId="0" applyNumberFormat="1" applyFill="1" applyBorder="1" applyAlignment="1">
      <alignment horizontal="center"/>
    </xf>
    <xf numFmtId="1" fontId="0" fillId="22" borderId="17" xfId="0" applyNumberForma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1" fontId="0" fillId="4" borderId="27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1" fontId="0" fillId="22" borderId="11" xfId="0" applyNumberFormat="1" applyFill="1" applyBorder="1" applyAlignment="1">
      <alignment horizontal="center"/>
    </xf>
    <xf numFmtId="1" fontId="0" fillId="22" borderId="28" xfId="0" applyNumberFormat="1" applyFill="1" applyBorder="1" applyAlignment="1">
      <alignment horizontal="center"/>
    </xf>
    <xf numFmtId="1" fontId="0" fillId="24" borderId="27" xfId="0" applyNumberFormat="1" applyFill="1" applyBorder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1" fontId="0" fillId="24" borderId="12" xfId="0" applyNumberFormat="1" applyFill="1" applyBorder="1" applyAlignment="1">
      <alignment horizontal="center"/>
    </xf>
    <xf numFmtId="0" fontId="1" fillId="4" borderId="21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0" fontId="1" fillId="22" borderId="23" xfId="0" applyFont="1" applyFill="1" applyBorder="1" applyAlignment="1">
      <alignment horizontal="center" vertical="top" wrapText="1"/>
    </xf>
    <xf numFmtId="0" fontId="1" fillId="22" borderId="30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vertical="top" wrapText="1"/>
    </xf>
    <xf numFmtId="0" fontId="1" fillId="24" borderId="23" xfId="0" applyFont="1" applyFill="1" applyBorder="1" applyAlignment="1">
      <alignment horizontal="center" vertical="top" wrapText="1"/>
    </xf>
    <xf numFmtId="0" fontId="1" fillId="24" borderId="29" xfId="0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15" borderId="29" xfId="0" applyFont="1" applyFill="1" applyBorder="1" applyAlignment="1">
      <alignment horizontal="center" vertical="top" wrapText="1"/>
    </xf>
    <xf numFmtId="1" fontId="0" fillId="15" borderId="12" xfId="0" applyNumberFormat="1" applyFill="1" applyBorder="1" applyAlignment="1">
      <alignment horizontal="center"/>
    </xf>
    <xf numFmtId="1" fontId="0" fillId="15" borderId="1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1" fillId="15" borderId="30" xfId="0" applyFont="1" applyFill="1" applyBorder="1" applyAlignment="1">
      <alignment horizontal="center" vertical="top" wrapText="1"/>
    </xf>
    <xf numFmtId="1" fontId="0" fillId="15" borderId="32" xfId="0" applyNumberFormat="1" applyFill="1" applyBorder="1" applyAlignment="1">
      <alignment horizontal="center"/>
    </xf>
    <xf numFmtId="1" fontId="0" fillId="15" borderId="33" xfId="0" applyNumberFormat="1" applyFill="1" applyBorder="1" applyAlignment="1">
      <alignment horizontal="center"/>
    </xf>
    <xf numFmtId="1" fontId="0" fillId="15" borderId="34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horizontal="center"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37" xfId="0" applyFill="1" applyBorder="1" applyAlignment="1">
      <alignment/>
    </xf>
    <xf numFmtId="0" fontId="1" fillId="7" borderId="38" xfId="0" applyFont="1" applyFill="1" applyBorder="1" applyAlignment="1">
      <alignment horizontal="center" vertical="top" wrapText="1"/>
    </xf>
    <xf numFmtId="0" fontId="1" fillId="7" borderId="29" xfId="0" applyFont="1" applyFill="1" applyBorder="1" applyAlignment="1">
      <alignment horizontal="center" vertical="top" wrapText="1"/>
    </xf>
    <xf numFmtId="0" fontId="0" fillId="7" borderId="16" xfId="0" applyFont="1" applyFill="1" applyBorder="1" applyAlignment="1">
      <alignment/>
    </xf>
    <xf numFmtId="1" fontId="0" fillId="7" borderId="13" xfId="0" applyNumberFormat="1" applyFill="1" applyBorder="1" applyAlignment="1">
      <alignment horizontal="center"/>
    </xf>
    <xf numFmtId="0" fontId="0" fillId="7" borderId="16" xfId="0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39" xfId="0" applyFill="1" applyBorder="1" applyAlignment="1">
      <alignment/>
    </xf>
    <xf numFmtId="0" fontId="0" fillId="26" borderId="16" xfId="0" applyFill="1" applyBorder="1" applyAlignment="1">
      <alignment/>
    </xf>
    <xf numFmtId="1" fontId="0" fillId="26" borderId="13" xfId="0" applyNumberFormat="1" applyFill="1" applyBorder="1" applyAlignment="1">
      <alignment horizontal="center"/>
    </xf>
    <xf numFmtId="0" fontId="0" fillId="26" borderId="17" xfId="0" applyFill="1" applyBorder="1" applyAlignment="1">
      <alignment/>
    </xf>
    <xf numFmtId="1" fontId="0" fillId="26" borderId="14" xfId="0" applyNumberFormat="1" applyFill="1" applyBorder="1" applyAlignment="1">
      <alignment horizontal="center"/>
    </xf>
    <xf numFmtId="0" fontId="0" fillId="7" borderId="15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12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center" vertical="top" wrapText="1"/>
    </xf>
    <xf numFmtId="0" fontId="0" fillId="4" borderId="12" xfId="0" applyFont="1" applyFill="1" applyBorder="1" applyAlignment="1">
      <alignment horizontal="center" vertical="top" wrapText="1"/>
    </xf>
    <xf numFmtId="0" fontId="0" fillId="22" borderId="10" xfId="0" applyFont="1" applyFill="1" applyBorder="1" applyAlignment="1">
      <alignment horizontal="center" vertical="top" wrapText="1"/>
    </xf>
    <xf numFmtId="0" fontId="0" fillId="22" borderId="11" xfId="0" applyFont="1" applyFill="1" applyBorder="1" applyAlignment="1">
      <alignment horizontal="center" vertical="top" wrapText="1"/>
    </xf>
    <xf numFmtId="0" fontId="0" fillId="22" borderId="28" xfId="0" applyFont="1" applyFill="1" applyBorder="1" applyAlignment="1">
      <alignment horizontal="center"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4" borderId="15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zoomScale="75" zoomScaleNormal="75" zoomScalePageLayoutView="0" workbookViewId="0" topLeftCell="A1">
      <selection activeCell="S14" sqref="S14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26.421875" style="0" customWidth="1"/>
    <col min="4" max="4" width="12.140625" style="0" customWidth="1"/>
    <col min="5" max="13" width="12.7109375" style="0" customWidth="1"/>
  </cols>
  <sheetData>
    <row r="2" ht="15.75">
      <c r="C2" s="8"/>
    </row>
    <row r="5" spans="2:13" ht="16.5" thickBot="1">
      <c r="B5" s="1"/>
      <c r="E5" s="97" t="s">
        <v>9</v>
      </c>
      <c r="F5" s="97"/>
      <c r="G5" s="97"/>
      <c r="H5" s="97" t="s">
        <v>10</v>
      </c>
      <c r="I5" s="97"/>
      <c r="J5" s="97"/>
      <c r="K5" s="97" t="s">
        <v>11</v>
      </c>
      <c r="L5" s="97"/>
      <c r="M5" s="97"/>
    </row>
    <row r="6" spans="2:16" ht="47.25" customHeight="1" thickBot="1">
      <c r="B6" s="28" t="s">
        <v>0</v>
      </c>
      <c r="C6" s="56" t="s">
        <v>1</v>
      </c>
      <c r="D6" s="57" t="s">
        <v>5</v>
      </c>
      <c r="E6" s="48" t="s">
        <v>6</v>
      </c>
      <c r="F6" s="49" t="s">
        <v>7</v>
      </c>
      <c r="G6" s="50" t="s">
        <v>8</v>
      </c>
      <c r="H6" s="51" t="s">
        <v>6</v>
      </c>
      <c r="I6" s="51" t="s">
        <v>7</v>
      </c>
      <c r="J6" s="52" t="s">
        <v>8</v>
      </c>
      <c r="K6" s="53" t="s">
        <v>6</v>
      </c>
      <c r="L6" s="54" t="s">
        <v>7</v>
      </c>
      <c r="M6" s="55" t="s">
        <v>8</v>
      </c>
      <c r="N6" s="30" t="s">
        <v>2</v>
      </c>
      <c r="O6" s="29" t="s">
        <v>3</v>
      </c>
      <c r="P6" s="31" t="s">
        <v>4</v>
      </c>
    </row>
    <row r="7" spans="1:16" ht="15">
      <c r="A7" s="63"/>
      <c r="B7" s="61">
        <v>4</v>
      </c>
      <c r="C7" s="85" t="s">
        <v>35</v>
      </c>
      <c r="D7" s="9">
        <v>50</v>
      </c>
      <c r="E7" s="15">
        <v>8</v>
      </c>
      <c r="F7" s="14">
        <v>4</v>
      </c>
      <c r="G7" s="16">
        <v>7</v>
      </c>
      <c r="H7" s="32">
        <v>5</v>
      </c>
      <c r="I7" s="26">
        <v>2</v>
      </c>
      <c r="J7" s="34">
        <v>15</v>
      </c>
      <c r="K7" s="21">
        <v>8</v>
      </c>
      <c r="L7" s="20">
        <v>4</v>
      </c>
      <c r="M7" s="22">
        <v>10</v>
      </c>
      <c r="N7" s="36">
        <f aca="true" t="shared" si="0" ref="N7:N54">SUM(E7:M7)/3</f>
        <v>21</v>
      </c>
      <c r="O7" s="10">
        <f aca="true" t="shared" si="1" ref="O7:O54">N7+D7</f>
        <v>71</v>
      </c>
      <c r="P7" s="6">
        <v>1</v>
      </c>
    </row>
    <row r="8" spans="1:16" ht="15">
      <c r="A8" s="63"/>
      <c r="B8" s="61">
        <v>33</v>
      </c>
      <c r="C8" s="85" t="s">
        <v>14</v>
      </c>
      <c r="D8" s="9">
        <v>44</v>
      </c>
      <c r="E8" s="15">
        <v>8</v>
      </c>
      <c r="F8" s="14">
        <v>6</v>
      </c>
      <c r="G8" s="16">
        <v>15</v>
      </c>
      <c r="H8" s="32">
        <v>8</v>
      </c>
      <c r="I8" s="26">
        <v>4</v>
      </c>
      <c r="J8" s="34">
        <v>15</v>
      </c>
      <c r="K8" s="21">
        <v>8</v>
      </c>
      <c r="L8" s="20">
        <v>4</v>
      </c>
      <c r="M8" s="22">
        <v>10</v>
      </c>
      <c r="N8" s="37">
        <f t="shared" si="0"/>
        <v>26</v>
      </c>
      <c r="O8" s="10">
        <f t="shared" si="1"/>
        <v>70</v>
      </c>
      <c r="P8" s="6">
        <v>2</v>
      </c>
    </row>
    <row r="9" spans="1:16" ht="15">
      <c r="A9" s="63"/>
      <c r="B9" s="61">
        <v>17</v>
      </c>
      <c r="C9" s="85" t="s">
        <v>19</v>
      </c>
      <c r="D9" s="9">
        <v>52</v>
      </c>
      <c r="E9" s="15">
        <v>3</v>
      </c>
      <c r="F9" s="14">
        <v>4</v>
      </c>
      <c r="G9" s="16">
        <v>7</v>
      </c>
      <c r="H9" s="32">
        <v>5</v>
      </c>
      <c r="I9" s="26">
        <v>2</v>
      </c>
      <c r="J9" s="34">
        <v>7</v>
      </c>
      <c r="K9" s="21">
        <v>5</v>
      </c>
      <c r="L9" s="20">
        <v>2</v>
      </c>
      <c r="M9" s="22">
        <v>7</v>
      </c>
      <c r="N9" s="37">
        <f t="shared" si="0"/>
        <v>14</v>
      </c>
      <c r="O9" s="10">
        <f t="shared" si="1"/>
        <v>66</v>
      </c>
      <c r="P9" s="6">
        <v>3</v>
      </c>
    </row>
    <row r="10" spans="1:16" ht="15">
      <c r="A10" s="63"/>
      <c r="B10" s="61">
        <v>1</v>
      </c>
      <c r="C10" s="85" t="s">
        <v>16</v>
      </c>
      <c r="D10" s="9">
        <v>51</v>
      </c>
      <c r="E10" s="15">
        <v>3</v>
      </c>
      <c r="F10" s="14">
        <v>4</v>
      </c>
      <c r="G10" s="16">
        <v>10</v>
      </c>
      <c r="H10" s="32">
        <v>3</v>
      </c>
      <c r="I10" s="26">
        <v>4</v>
      </c>
      <c r="J10" s="34">
        <v>7</v>
      </c>
      <c r="K10" s="21">
        <v>3</v>
      </c>
      <c r="L10" s="20">
        <v>2</v>
      </c>
      <c r="M10" s="22">
        <v>7</v>
      </c>
      <c r="N10" s="36">
        <f t="shared" si="0"/>
        <v>14.333333333333334</v>
      </c>
      <c r="O10" s="10">
        <f t="shared" si="1"/>
        <v>65.33333333333333</v>
      </c>
      <c r="P10" s="6">
        <v>4</v>
      </c>
    </row>
    <row r="11" spans="1:16" ht="15">
      <c r="A11" s="63"/>
      <c r="B11" s="61">
        <v>32</v>
      </c>
      <c r="C11" s="85" t="s">
        <v>36</v>
      </c>
      <c r="D11" s="9">
        <v>50</v>
      </c>
      <c r="E11" s="15">
        <v>3</v>
      </c>
      <c r="F11" s="14">
        <v>2</v>
      </c>
      <c r="G11" s="16">
        <v>10</v>
      </c>
      <c r="H11" s="32">
        <v>3</v>
      </c>
      <c r="I11" s="26">
        <v>2</v>
      </c>
      <c r="J11" s="34">
        <v>7</v>
      </c>
      <c r="K11" s="21">
        <v>3</v>
      </c>
      <c r="L11" s="20">
        <v>6</v>
      </c>
      <c r="M11" s="22">
        <v>10</v>
      </c>
      <c r="N11" s="37">
        <f t="shared" si="0"/>
        <v>15.333333333333334</v>
      </c>
      <c r="O11" s="10">
        <f t="shared" si="1"/>
        <v>65.33333333333333</v>
      </c>
      <c r="P11" s="6">
        <v>5</v>
      </c>
    </row>
    <row r="12" spans="1:16" ht="15">
      <c r="A12" s="63"/>
      <c r="B12" s="61">
        <v>10</v>
      </c>
      <c r="C12" s="85" t="s">
        <v>15</v>
      </c>
      <c r="D12" s="9">
        <v>48</v>
      </c>
      <c r="E12" s="15">
        <v>5</v>
      </c>
      <c r="F12" s="14">
        <v>4</v>
      </c>
      <c r="G12" s="16">
        <v>10</v>
      </c>
      <c r="H12" s="32">
        <v>5</v>
      </c>
      <c r="I12" s="26">
        <v>6</v>
      </c>
      <c r="J12" s="34">
        <v>7</v>
      </c>
      <c r="K12" s="21">
        <v>3</v>
      </c>
      <c r="L12" s="20">
        <v>2</v>
      </c>
      <c r="M12" s="22">
        <v>7</v>
      </c>
      <c r="N12" s="36">
        <f t="shared" si="0"/>
        <v>16.333333333333332</v>
      </c>
      <c r="O12" s="10">
        <f t="shared" si="1"/>
        <v>64.33333333333333</v>
      </c>
      <c r="P12" s="6">
        <v>6</v>
      </c>
    </row>
    <row r="13" spans="1:16" ht="15">
      <c r="A13" s="63"/>
      <c r="B13" s="61">
        <v>21</v>
      </c>
      <c r="C13" s="85" t="s">
        <v>55</v>
      </c>
      <c r="D13" s="9">
        <v>44</v>
      </c>
      <c r="E13" s="15">
        <v>8</v>
      </c>
      <c r="F13" s="14">
        <v>2</v>
      </c>
      <c r="G13" s="16">
        <v>10</v>
      </c>
      <c r="H13" s="32">
        <v>8</v>
      </c>
      <c r="I13" s="26">
        <v>4</v>
      </c>
      <c r="J13" s="34">
        <v>10</v>
      </c>
      <c r="K13" s="21">
        <v>5</v>
      </c>
      <c r="L13" s="20">
        <v>4</v>
      </c>
      <c r="M13" s="22">
        <v>10</v>
      </c>
      <c r="N13" s="37">
        <f t="shared" si="0"/>
        <v>20.333333333333332</v>
      </c>
      <c r="O13" s="10">
        <f t="shared" si="1"/>
        <v>64.33333333333333</v>
      </c>
      <c r="P13" s="6">
        <v>7</v>
      </c>
    </row>
    <row r="14" spans="1:16" ht="15">
      <c r="A14" s="63"/>
      <c r="B14" s="61">
        <v>19</v>
      </c>
      <c r="C14" s="85" t="s">
        <v>13</v>
      </c>
      <c r="D14" s="9">
        <v>42</v>
      </c>
      <c r="E14" s="15">
        <v>3</v>
      </c>
      <c r="F14" s="14">
        <v>2</v>
      </c>
      <c r="G14" s="16">
        <v>10</v>
      </c>
      <c r="H14" s="32">
        <v>5</v>
      </c>
      <c r="I14" s="26">
        <v>4</v>
      </c>
      <c r="J14" s="34">
        <v>15</v>
      </c>
      <c r="K14" s="21">
        <v>8</v>
      </c>
      <c r="L14" s="20">
        <v>4</v>
      </c>
      <c r="M14" s="22">
        <v>15</v>
      </c>
      <c r="N14" s="37">
        <f t="shared" si="0"/>
        <v>22</v>
      </c>
      <c r="O14" s="10">
        <f t="shared" si="1"/>
        <v>64</v>
      </c>
      <c r="P14" s="6">
        <v>8</v>
      </c>
    </row>
    <row r="15" spans="1:16" ht="15">
      <c r="A15" s="63"/>
      <c r="B15" s="61">
        <v>20</v>
      </c>
      <c r="C15" s="85" t="s">
        <v>57</v>
      </c>
      <c r="D15" s="9">
        <v>42</v>
      </c>
      <c r="E15" s="15">
        <v>5</v>
      </c>
      <c r="F15" s="14">
        <v>2</v>
      </c>
      <c r="G15" s="16">
        <v>7</v>
      </c>
      <c r="H15" s="32">
        <v>8</v>
      </c>
      <c r="I15" s="26">
        <v>4</v>
      </c>
      <c r="J15" s="34">
        <v>10</v>
      </c>
      <c r="K15" s="21">
        <v>8</v>
      </c>
      <c r="L15" s="20">
        <v>4</v>
      </c>
      <c r="M15" s="22">
        <v>15</v>
      </c>
      <c r="N15" s="37">
        <f t="shared" si="0"/>
        <v>21</v>
      </c>
      <c r="O15" s="10">
        <f t="shared" si="1"/>
        <v>63</v>
      </c>
      <c r="P15" s="6">
        <v>9</v>
      </c>
    </row>
    <row r="16" spans="1:16" ht="15">
      <c r="A16" s="63"/>
      <c r="B16" s="61">
        <v>40</v>
      </c>
      <c r="C16" s="71" t="s">
        <v>86</v>
      </c>
      <c r="D16" s="9">
        <v>48</v>
      </c>
      <c r="E16" s="15">
        <v>3</v>
      </c>
      <c r="F16" s="14">
        <v>2</v>
      </c>
      <c r="G16" s="16">
        <v>7</v>
      </c>
      <c r="H16" s="32">
        <v>3</v>
      </c>
      <c r="I16" s="26">
        <v>4</v>
      </c>
      <c r="J16" s="34">
        <v>10</v>
      </c>
      <c r="K16" s="21">
        <v>3</v>
      </c>
      <c r="L16" s="20">
        <v>4</v>
      </c>
      <c r="M16" s="22">
        <v>7</v>
      </c>
      <c r="N16" s="37">
        <f t="shared" si="0"/>
        <v>14.333333333333334</v>
      </c>
      <c r="O16" s="10">
        <f t="shared" si="1"/>
        <v>62.333333333333336</v>
      </c>
      <c r="P16" s="6">
        <v>10</v>
      </c>
    </row>
    <row r="17" spans="1:16" ht="15">
      <c r="A17" s="63"/>
      <c r="B17" s="61">
        <v>6</v>
      </c>
      <c r="C17" s="71" t="s">
        <v>37</v>
      </c>
      <c r="D17" s="9">
        <v>44</v>
      </c>
      <c r="E17" s="15">
        <v>5</v>
      </c>
      <c r="F17" s="14">
        <v>6</v>
      </c>
      <c r="G17" s="16">
        <v>10</v>
      </c>
      <c r="H17" s="32">
        <v>3</v>
      </c>
      <c r="I17" s="26">
        <v>4</v>
      </c>
      <c r="J17" s="34">
        <v>7</v>
      </c>
      <c r="K17" s="21">
        <v>5</v>
      </c>
      <c r="L17" s="20">
        <v>4</v>
      </c>
      <c r="M17" s="22">
        <v>10</v>
      </c>
      <c r="N17" s="36">
        <f t="shared" si="0"/>
        <v>18</v>
      </c>
      <c r="O17" s="10">
        <f t="shared" si="1"/>
        <v>62</v>
      </c>
      <c r="P17" s="6">
        <v>11</v>
      </c>
    </row>
    <row r="18" spans="1:16" ht="15">
      <c r="A18" s="63"/>
      <c r="B18" s="61">
        <v>2</v>
      </c>
      <c r="C18" s="71" t="s">
        <v>72</v>
      </c>
      <c r="D18" s="9">
        <v>45</v>
      </c>
      <c r="E18" s="15">
        <v>5</v>
      </c>
      <c r="F18" s="14">
        <v>4</v>
      </c>
      <c r="G18" s="16">
        <v>10</v>
      </c>
      <c r="H18" s="32">
        <v>3</v>
      </c>
      <c r="I18" s="26">
        <v>4</v>
      </c>
      <c r="J18" s="34">
        <v>7</v>
      </c>
      <c r="K18" s="21">
        <v>3</v>
      </c>
      <c r="L18" s="20">
        <v>4</v>
      </c>
      <c r="M18" s="22">
        <v>10</v>
      </c>
      <c r="N18" s="36">
        <f t="shared" si="0"/>
        <v>16.666666666666668</v>
      </c>
      <c r="O18" s="10">
        <f t="shared" si="1"/>
        <v>61.66666666666667</v>
      </c>
      <c r="P18" s="6">
        <v>12</v>
      </c>
    </row>
    <row r="19" spans="1:16" s="13" customFormat="1" ht="15">
      <c r="A19" s="63"/>
      <c r="B19" s="61">
        <v>22</v>
      </c>
      <c r="C19" s="71" t="s">
        <v>40</v>
      </c>
      <c r="D19" s="9">
        <v>46</v>
      </c>
      <c r="E19" s="15">
        <v>5</v>
      </c>
      <c r="F19" s="14">
        <v>2</v>
      </c>
      <c r="G19" s="16">
        <v>7</v>
      </c>
      <c r="H19" s="32">
        <v>8</v>
      </c>
      <c r="I19" s="26">
        <v>6</v>
      </c>
      <c r="J19" s="34">
        <v>7</v>
      </c>
      <c r="K19" s="21">
        <v>3</v>
      </c>
      <c r="L19" s="20">
        <v>2</v>
      </c>
      <c r="M19" s="22">
        <v>7</v>
      </c>
      <c r="N19" s="37">
        <f t="shared" si="0"/>
        <v>15.666666666666666</v>
      </c>
      <c r="O19" s="10">
        <f t="shared" si="1"/>
        <v>61.666666666666664</v>
      </c>
      <c r="P19" s="6">
        <v>13</v>
      </c>
    </row>
    <row r="20" spans="1:16" s="13" customFormat="1" ht="15">
      <c r="A20" s="63"/>
      <c r="B20" s="61">
        <v>31</v>
      </c>
      <c r="C20" s="71" t="s">
        <v>20</v>
      </c>
      <c r="D20" s="9">
        <v>48</v>
      </c>
      <c r="E20" s="15">
        <v>3</v>
      </c>
      <c r="F20" s="14">
        <v>2</v>
      </c>
      <c r="G20" s="16">
        <v>7</v>
      </c>
      <c r="H20" s="32">
        <v>3</v>
      </c>
      <c r="I20" s="26">
        <v>2</v>
      </c>
      <c r="J20" s="34">
        <v>10</v>
      </c>
      <c r="K20" s="21">
        <v>3</v>
      </c>
      <c r="L20" s="20">
        <v>4</v>
      </c>
      <c r="M20" s="22">
        <v>7</v>
      </c>
      <c r="N20" s="37">
        <f t="shared" si="0"/>
        <v>13.666666666666666</v>
      </c>
      <c r="O20" s="10">
        <f t="shared" si="1"/>
        <v>61.666666666666664</v>
      </c>
      <c r="P20" s="6">
        <v>14</v>
      </c>
    </row>
    <row r="21" spans="1:16" s="13" customFormat="1" ht="15">
      <c r="A21" s="63"/>
      <c r="B21" s="61">
        <v>23</v>
      </c>
      <c r="C21" s="71" t="s">
        <v>38</v>
      </c>
      <c r="D21" s="9">
        <v>46</v>
      </c>
      <c r="E21" s="15">
        <v>3</v>
      </c>
      <c r="F21" s="14">
        <v>6</v>
      </c>
      <c r="G21" s="16">
        <v>7</v>
      </c>
      <c r="H21" s="32">
        <v>3</v>
      </c>
      <c r="I21" s="26">
        <v>6</v>
      </c>
      <c r="J21" s="34">
        <v>7</v>
      </c>
      <c r="K21" s="21">
        <v>3</v>
      </c>
      <c r="L21" s="20">
        <v>4</v>
      </c>
      <c r="M21" s="22">
        <v>7</v>
      </c>
      <c r="N21" s="37">
        <f t="shared" si="0"/>
        <v>15.333333333333334</v>
      </c>
      <c r="O21" s="10">
        <f t="shared" si="1"/>
        <v>61.333333333333336</v>
      </c>
      <c r="P21" s="6">
        <v>15</v>
      </c>
    </row>
    <row r="22" spans="1:16" ht="15">
      <c r="A22" s="63"/>
      <c r="B22" s="61">
        <v>25</v>
      </c>
      <c r="C22" s="71" t="s">
        <v>18</v>
      </c>
      <c r="D22" s="9">
        <v>48</v>
      </c>
      <c r="E22" s="15">
        <v>3</v>
      </c>
      <c r="F22" s="14">
        <v>4</v>
      </c>
      <c r="G22" s="16">
        <v>7</v>
      </c>
      <c r="H22" s="32">
        <v>3</v>
      </c>
      <c r="I22" s="26">
        <v>2</v>
      </c>
      <c r="J22" s="34">
        <v>7</v>
      </c>
      <c r="K22" s="21">
        <v>3</v>
      </c>
      <c r="L22" s="20">
        <v>4</v>
      </c>
      <c r="M22" s="22">
        <v>7</v>
      </c>
      <c r="N22" s="37">
        <f t="shared" si="0"/>
        <v>13.333333333333334</v>
      </c>
      <c r="O22" s="10">
        <f t="shared" si="1"/>
        <v>61.333333333333336</v>
      </c>
      <c r="P22" s="6">
        <v>16</v>
      </c>
    </row>
    <row r="23" spans="1:16" ht="15">
      <c r="A23" s="63"/>
      <c r="B23" s="61">
        <v>11</v>
      </c>
      <c r="C23" s="71" t="s">
        <v>59</v>
      </c>
      <c r="D23" s="9">
        <v>42</v>
      </c>
      <c r="E23" s="15">
        <v>5</v>
      </c>
      <c r="F23" s="14">
        <v>2</v>
      </c>
      <c r="G23" s="16">
        <v>10</v>
      </c>
      <c r="H23" s="32">
        <v>8</v>
      </c>
      <c r="I23" s="26">
        <v>4</v>
      </c>
      <c r="J23" s="34">
        <v>10</v>
      </c>
      <c r="K23" s="21">
        <v>5</v>
      </c>
      <c r="L23" s="20">
        <v>4</v>
      </c>
      <c r="M23" s="22">
        <v>10</v>
      </c>
      <c r="N23" s="36">
        <f t="shared" si="0"/>
        <v>19.333333333333332</v>
      </c>
      <c r="O23" s="10">
        <f t="shared" si="1"/>
        <v>61.33333333333333</v>
      </c>
      <c r="P23" s="6">
        <v>17</v>
      </c>
    </row>
    <row r="24" spans="1:16" s="2" customFormat="1" ht="15">
      <c r="A24" s="63"/>
      <c r="B24" s="61">
        <v>3</v>
      </c>
      <c r="C24" s="71" t="s">
        <v>46</v>
      </c>
      <c r="D24" s="58">
        <v>45</v>
      </c>
      <c r="E24" s="39">
        <v>3</v>
      </c>
      <c r="F24" s="40">
        <v>6</v>
      </c>
      <c r="G24" s="41">
        <v>10</v>
      </c>
      <c r="H24" s="42">
        <v>3</v>
      </c>
      <c r="I24" s="43">
        <v>2</v>
      </c>
      <c r="J24" s="44">
        <v>7</v>
      </c>
      <c r="K24" s="45">
        <v>5</v>
      </c>
      <c r="L24" s="46">
        <v>2</v>
      </c>
      <c r="M24" s="47">
        <v>10</v>
      </c>
      <c r="N24" s="3">
        <f t="shared" si="0"/>
        <v>16</v>
      </c>
      <c r="O24" s="4">
        <f t="shared" si="1"/>
        <v>61</v>
      </c>
      <c r="P24" s="6">
        <v>18</v>
      </c>
    </row>
    <row r="25" spans="1:16" ht="15">
      <c r="A25" s="63"/>
      <c r="B25" s="61">
        <v>7</v>
      </c>
      <c r="C25" s="71" t="s">
        <v>54</v>
      </c>
      <c r="D25" s="9">
        <v>45</v>
      </c>
      <c r="E25" s="15">
        <v>5</v>
      </c>
      <c r="F25" s="14">
        <v>6</v>
      </c>
      <c r="G25" s="16">
        <v>10</v>
      </c>
      <c r="H25" s="32">
        <v>3</v>
      </c>
      <c r="I25" s="26">
        <v>2</v>
      </c>
      <c r="J25" s="34">
        <v>7</v>
      </c>
      <c r="K25" s="21">
        <v>5</v>
      </c>
      <c r="L25" s="20">
        <v>2</v>
      </c>
      <c r="M25" s="22">
        <v>7</v>
      </c>
      <c r="N25" s="36">
        <f t="shared" si="0"/>
        <v>15.666666666666666</v>
      </c>
      <c r="O25" s="10">
        <f t="shared" si="1"/>
        <v>60.666666666666664</v>
      </c>
      <c r="P25" s="6">
        <v>19</v>
      </c>
    </row>
    <row r="26" spans="1:16" ht="15">
      <c r="A26" s="63"/>
      <c r="B26" s="61">
        <v>5</v>
      </c>
      <c r="C26" s="71" t="s">
        <v>39</v>
      </c>
      <c r="D26" s="9">
        <v>42</v>
      </c>
      <c r="E26" s="15">
        <v>3</v>
      </c>
      <c r="F26" s="14">
        <v>4</v>
      </c>
      <c r="G26" s="16">
        <v>7</v>
      </c>
      <c r="H26" s="32">
        <v>8</v>
      </c>
      <c r="I26" s="26">
        <v>4</v>
      </c>
      <c r="J26" s="34">
        <v>7</v>
      </c>
      <c r="K26" s="21">
        <v>8</v>
      </c>
      <c r="L26" s="20">
        <v>4</v>
      </c>
      <c r="M26" s="22">
        <v>10</v>
      </c>
      <c r="N26" s="36">
        <f t="shared" si="0"/>
        <v>18.333333333333332</v>
      </c>
      <c r="O26" s="10">
        <f t="shared" si="1"/>
        <v>60.33333333333333</v>
      </c>
      <c r="P26" s="6">
        <v>20</v>
      </c>
    </row>
    <row r="27" spans="1:16" ht="15">
      <c r="A27" s="63"/>
      <c r="B27" s="61">
        <v>18</v>
      </c>
      <c r="C27" s="71" t="s">
        <v>61</v>
      </c>
      <c r="D27" s="9">
        <v>41</v>
      </c>
      <c r="E27" s="15">
        <v>3</v>
      </c>
      <c r="F27" s="14">
        <v>2</v>
      </c>
      <c r="G27" s="16">
        <v>10</v>
      </c>
      <c r="H27" s="32">
        <v>5</v>
      </c>
      <c r="I27" s="26">
        <v>4</v>
      </c>
      <c r="J27" s="34">
        <v>10</v>
      </c>
      <c r="K27" s="21">
        <v>5</v>
      </c>
      <c r="L27" s="20">
        <v>4</v>
      </c>
      <c r="M27" s="22">
        <v>15</v>
      </c>
      <c r="N27" s="37">
        <f t="shared" si="0"/>
        <v>19.333333333333332</v>
      </c>
      <c r="O27" s="10">
        <f t="shared" si="1"/>
        <v>60.33333333333333</v>
      </c>
      <c r="P27" s="6">
        <v>21</v>
      </c>
    </row>
    <row r="28" spans="1:16" ht="15">
      <c r="A28" s="63"/>
      <c r="B28" s="61">
        <v>27</v>
      </c>
      <c r="C28" s="71" t="s">
        <v>53</v>
      </c>
      <c r="D28" s="9">
        <v>43</v>
      </c>
      <c r="E28" s="15">
        <v>5</v>
      </c>
      <c r="F28" s="14">
        <v>2</v>
      </c>
      <c r="G28" s="16">
        <v>7</v>
      </c>
      <c r="H28" s="32">
        <v>5</v>
      </c>
      <c r="I28" s="26">
        <v>2</v>
      </c>
      <c r="J28" s="34">
        <v>10</v>
      </c>
      <c r="K28" s="21">
        <v>5</v>
      </c>
      <c r="L28" s="20">
        <v>4</v>
      </c>
      <c r="M28" s="22">
        <v>10</v>
      </c>
      <c r="N28" s="37">
        <f t="shared" si="0"/>
        <v>16.666666666666668</v>
      </c>
      <c r="O28" s="10">
        <f t="shared" si="1"/>
        <v>59.66666666666667</v>
      </c>
      <c r="P28" s="6">
        <v>22</v>
      </c>
    </row>
    <row r="29" spans="1:16" ht="15">
      <c r="A29" s="63"/>
      <c r="B29" s="61">
        <v>41</v>
      </c>
      <c r="C29" s="71" t="s">
        <v>43</v>
      </c>
      <c r="D29" s="9">
        <v>42</v>
      </c>
      <c r="E29" s="15">
        <v>5</v>
      </c>
      <c r="F29" s="14">
        <v>4</v>
      </c>
      <c r="G29" s="16">
        <v>7</v>
      </c>
      <c r="H29" s="32">
        <v>5</v>
      </c>
      <c r="I29" s="26">
        <v>2</v>
      </c>
      <c r="J29" s="34">
        <v>15</v>
      </c>
      <c r="K29" s="21">
        <v>3</v>
      </c>
      <c r="L29" s="20">
        <v>2</v>
      </c>
      <c r="M29" s="22">
        <v>10</v>
      </c>
      <c r="N29" s="37">
        <f t="shared" si="0"/>
        <v>17.666666666666668</v>
      </c>
      <c r="O29" s="10">
        <f t="shared" si="1"/>
        <v>59.66666666666667</v>
      </c>
      <c r="P29" s="6">
        <v>23</v>
      </c>
    </row>
    <row r="30" spans="1:16" ht="15">
      <c r="A30" s="63"/>
      <c r="B30" s="61">
        <v>29</v>
      </c>
      <c r="C30" s="71" t="s">
        <v>77</v>
      </c>
      <c r="D30" s="9">
        <v>44</v>
      </c>
      <c r="E30" s="15">
        <v>5</v>
      </c>
      <c r="F30" s="14">
        <v>2</v>
      </c>
      <c r="G30" s="16">
        <v>10</v>
      </c>
      <c r="H30" s="32">
        <v>3</v>
      </c>
      <c r="I30" s="26">
        <v>2</v>
      </c>
      <c r="J30" s="34">
        <v>7</v>
      </c>
      <c r="K30" s="21">
        <v>5</v>
      </c>
      <c r="L30" s="20">
        <v>2</v>
      </c>
      <c r="M30" s="22">
        <v>10</v>
      </c>
      <c r="N30" s="37">
        <f t="shared" si="0"/>
        <v>15.333333333333334</v>
      </c>
      <c r="O30" s="10">
        <f t="shared" si="1"/>
        <v>59.333333333333336</v>
      </c>
      <c r="P30" s="6">
        <v>24</v>
      </c>
    </row>
    <row r="31" spans="1:16" ht="15">
      <c r="A31" s="63"/>
      <c r="B31" s="61">
        <v>15</v>
      </c>
      <c r="C31" s="71" t="s">
        <v>45</v>
      </c>
      <c r="D31" s="9">
        <v>42</v>
      </c>
      <c r="E31" s="15">
        <v>5</v>
      </c>
      <c r="F31" s="14">
        <v>4</v>
      </c>
      <c r="G31" s="16">
        <v>10</v>
      </c>
      <c r="H31" s="32">
        <v>3</v>
      </c>
      <c r="I31" s="26">
        <v>4</v>
      </c>
      <c r="J31" s="34">
        <v>7</v>
      </c>
      <c r="K31" s="21">
        <v>3</v>
      </c>
      <c r="L31" s="20">
        <v>4</v>
      </c>
      <c r="M31" s="22">
        <v>10</v>
      </c>
      <c r="N31" s="37">
        <f t="shared" si="0"/>
        <v>16.666666666666668</v>
      </c>
      <c r="O31" s="10">
        <f t="shared" si="1"/>
        <v>58.66666666666667</v>
      </c>
      <c r="P31" s="6">
        <v>25</v>
      </c>
    </row>
    <row r="32" spans="1:16" ht="15">
      <c r="A32" s="63"/>
      <c r="B32" s="61">
        <v>35</v>
      </c>
      <c r="C32" s="71" t="s">
        <v>17</v>
      </c>
      <c r="D32" s="9">
        <v>44</v>
      </c>
      <c r="E32" s="15">
        <v>5</v>
      </c>
      <c r="F32" s="14">
        <v>4</v>
      </c>
      <c r="G32" s="16">
        <v>7</v>
      </c>
      <c r="H32" s="32">
        <v>5</v>
      </c>
      <c r="I32" s="26">
        <v>4</v>
      </c>
      <c r="J32" s="34">
        <v>7</v>
      </c>
      <c r="K32" s="21">
        <v>3</v>
      </c>
      <c r="L32" s="20">
        <v>2</v>
      </c>
      <c r="M32" s="22">
        <v>7</v>
      </c>
      <c r="N32" s="37">
        <f t="shared" si="0"/>
        <v>14.666666666666666</v>
      </c>
      <c r="O32" s="10">
        <f t="shared" si="1"/>
        <v>58.666666666666664</v>
      </c>
      <c r="P32" s="6">
        <v>26</v>
      </c>
    </row>
    <row r="33" spans="1:16" ht="15">
      <c r="A33" s="63"/>
      <c r="B33" s="61">
        <v>36</v>
      </c>
      <c r="C33" s="71" t="s">
        <v>44</v>
      </c>
      <c r="D33" s="9">
        <v>44</v>
      </c>
      <c r="E33" s="15">
        <v>3</v>
      </c>
      <c r="F33" s="14">
        <v>4</v>
      </c>
      <c r="G33" s="16">
        <v>7</v>
      </c>
      <c r="H33" s="32">
        <v>5</v>
      </c>
      <c r="I33" s="26">
        <v>4</v>
      </c>
      <c r="J33" s="34">
        <v>7</v>
      </c>
      <c r="K33" s="21">
        <v>3</v>
      </c>
      <c r="L33" s="20">
        <v>2</v>
      </c>
      <c r="M33" s="22">
        <v>7</v>
      </c>
      <c r="N33" s="37">
        <f t="shared" si="0"/>
        <v>14</v>
      </c>
      <c r="O33" s="10">
        <f t="shared" si="1"/>
        <v>58</v>
      </c>
      <c r="P33" s="6">
        <v>27</v>
      </c>
    </row>
    <row r="34" spans="1:16" ht="15">
      <c r="A34" s="63"/>
      <c r="B34" s="61">
        <v>39</v>
      </c>
      <c r="C34" s="71" t="s">
        <v>41</v>
      </c>
      <c r="D34" s="9">
        <v>43</v>
      </c>
      <c r="E34" s="15">
        <v>3</v>
      </c>
      <c r="F34" s="14">
        <v>2</v>
      </c>
      <c r="G34" s="16">
        <v>7</v>
      </c>
      <c r="H34" s="32">
        <v>3</v>
      </c>
      <c r="I34" s="26">
        <v>2</v>
      </c>
      <c r="J34" s="34">
        <v>10</v>
      </c>
      <c r="K34" s="21">
        <v>3</v>
      </c>
      <c r="L34" s="20">
        <v>4</v>
      </c>
      <c r="M34" s="22">
        <v>10</v>
      </c>
      <c r="N34" s="37">
        <f t="shared" si="0"/>
        <v>14.666666666666666</v>
      </c>
      <c r="O34" s="10">
        <f t="shared" si="1"/>
        <v>57.666666666666664</v>
      </c>
      <c r="P34" s="6">
        <v>28</v>
      </c>
    </row>
    <row r="35" spans="1:16" ht="15">
      <c r="A35" s="63"/>
      <c r="B35" s="61">
        <v>8</v>
      </c>
      <c r="C35" s="71" t="s">
        <v>48</v>
      </c>
      <c r="D35" s="9">
        <v>41</v>
      </c>
      <c r="E35" s="15">
        <v>3</v>
      </c>
      <c r="F35" s="14">
        <v>4</v>
      </c>
      <c r="G35" s="16">
        <v>7</v>
      </c>
      <c r="H35" s="32">
        <v>5</v>
      </c>
      <c r="I35" s="26">
        <v>6</v>
      </c>
      <c r="J35" s="34">
        <v>10</v>
      </c>
      <c r="K35" s="21">
        <v>3</v>
      </c>
      <c r="L35" s="20">
        <v>4</v>
      </c>
      <c r="M35" s="22">
        <v>7</v>
      </c>
      <c r="N35" s="36">
        <f t="shared" si="0"/>
        <v>16.333333333333332</v>
      </c>
      <c r="O35" s="10">
        <f t="shared" si="1"/>
        <v>57.33333333333333</v>
      </c>
      <c r="P35" s="6">
        <v>29</v>
      </c>
    </row>
    <row r="36" spans="1:16" ht="15">
      <c r="A36" s="63"/>
      <c r="B36" s="61">
        <v>28</v>
      </c>
      <c r="C36" s="71" t="s">
        <v>60</v>
      </c>
      <c r="D36" s="9">
        <v>42</v>
      </c>
      <c r="E36" s="15">
        <v>3</v>
      </c>
      <c r="F36" s="14">
        <v>4</v>
      </c>
      <c r="G36" s="16">
        <v>7</v>
      </c>
      <c r="H36" s="32">
        <v>5</v>
      </c>
      <c r="I36" s="26">
        <v>2</v>
      </c>
      <c r="J36" s="34">
        <v>7</v>
      </c>
      <c r="K36" s="21">
        <v>3</v>
      </c>
      <c r="L36" s="20">
        <v>2</v>
      </c>
      <c r="M36" s="22">
        <v>10</v>
      </c>
      <c r="N36" s="37">
        <f t="shared" si="0"/>
        <v>14.333333333333334</v>
      </c>
      <c r="O36" s="10">
        <f t="shared" si="1"/>
        <v>56.333333333333336</v>
      </c>
      <c r="P36" s="6">
        <v>30</v>
      </c>
    </row>
    <row r="37" spans="2:16" ht="12.75">
      <c r="B37" s="61">
        <v>42</v>
      </c>
      <c r="C37" s="71" t="s">
        <v>42</v>
      </c>
      <c r="D37" s="9">
        <v>41</v>
      </c>
      <c r="E37" s="15">
        <v>3</v>
      </c>
      <c r="F37" s="14">
        <v>4</v>
      </c>
      <c r="G37" s="16">
        <v>10</v>
      </c>
      <c r="H37" s="32">
        <v>3</v>
      </c>
      <c r="I37" s="26">
        <v>2</v>
      </c>
      <c r="J37" s="34">
        <v>10</v>
      </c>
      <c r="K37" s="21">
        <v>3</v>
      </c>
      <c r="L37" s="20">
        <v>2</v>
      </c>
      <c r="M37" s="22">
        <v>7</v>
      </c>
      <c r="N37" s="37">
        <f t="shared" si="0"/>
        <v>14.666666666666666</v>
      </c>
      <c r="O37" s="10">
        <f t="shared" si="1"/>
        <v>55.666666666666664</v>
      </c>
      <c r="P37" s="6">
        <v>31</v>
      </c>
    </row>
    <row r="38" spans="2:16" ht="12.75">
      <c r="B38" s="61">
        <v>26</v>
      </c>
      <c r="C38" s="71" t="s">
        <v>50</v>
      </c>
      <c r="D38" s="9">
        <v>41</v>
      </c>
      <c r="E38" s="15">
        <v>3</v>
      </c>
      <c r="F38" s="14">
        <v>2</v>
      </c>
      <c r="G38" s="16">
        <v>7</v>
      </c>
      <c r="H38" s="32">
        <v>3</v>
      </c>
      <c r="I38" s="26">
        <v>4</v>
      </c>
      <c r="J38" s="34">
        <v>7</v>
      </c>
      <c r="K38" s="21">
        <v>5</v>
      </c>
      <c r="L38" s="20">
        <v>2</v>
      </c>
      <c r="M38" s="22">
        <v>10</v>
      </c>
      <c r="N38" s="37">
        <f t="shared" si="0"/>
        <v>14.333333333333334</v>
      </c>
      <c r="O38" s="10">
        <f t="shared" si="1"/>
        <v>55.333333333333336</v>
      </c>
      <c r="P38" s="6">
        <v>32</v>
      </c>
    </row>
    <row r="39" spans="2:16" ht="12.75">
      <c r="B39" s="61">
        <v>13</v>
      </c>
      <c r="C39" s="71" t="s">
        <v>63</v>
      </c>
      <c r="D39" s="9">
        <v>40</v>
      </c>
      <c r="E39" s="15">
        <v>3</v>
      </c>
      <c r="F39" s="14">
        <v>2</v>
      </c>
      <c r="G39" s="16">
        <v>7</v>
      </c>
      <c r="H39" s="32">
        <v>8</v>
      </c>
      <c r="I39" s="26">
        <v>4</v>
      </c>
      <c r="J39" s="34">
        <v>7</v>
      </c>
      <c r="K39" s="21">
        <v>5</v>
      </c>
      <c r="L39" s="20">
        <v>2</v>
      </c>
      <c r="M39" s="22">
        <v>7</v>
      </c>
      <c r="N39" s="36">
        <f t="shared" si="0"/>
        <v>15</v>
      </c>
      <c r="O39" s="10">
        <f t="shared" si="1"/>
        <v>55</v>
      </c>
      <c r="P39" s="6">
        <v>33</v>
      </c>
    </row>
    <row r="40" spans="2:16" ht="12.75">
      <c r="B40" s="61">
        <v>30</v>
      </c>
      <c r="C40" s="71" t="s">
        <v>89</v>
      </c>
      <c r="D40" s="9">
        <v>42</v>
      </c>
      <c r="E40" s="15">
        <v>3</v>
      </c>
      <c r="F40" s="14">
        <v>2</v>
      </c>
      <c r="G40" s="16">
        <v>10</v>
      </c>
      <c r="H40" s="32">
        <v>3</v>
      </c>
      <c r="I40" s="26">
        <v>2</v>
      </c>
      <c r="J40" s="34">
        <v>7</v>
      </c>
      <c r="K40" s="21">
        <v>3</v>
      </c>
      <c r="L40" s="20">
        <v>2</v>
      </c>
      <c r="M40" s="22">
        <v>7</v>
      </c>
      <c r="N40" s="37">
        <f t="shared" si="0"/>
        <v>13</v>
      </c>
      <c r="O40" s="10">
        <f t="shared" si="1"/>
        <v>55</v>
      </c>
      <c r="P40" s="6">
        <v>34</v>
      </c>
    </row>
    <row r="41" spans="2:16" ht="12.75">
      <c r="B41" s="61">
        <v>24</v>
      </c>
      <c r="C41" s="71" t="s">
        <v>56</v>
      </c>
      <c r="D41" s="9">
        <v>40</v>
      </c>
      <c r="E41" s="15">
        <v>5</v>
      </c>
      <c r="F41" s="14">
        <v>2</v>
      </c>
      <c r="G41" s="16">
        <v>7</v>
      </c>
      <c r="H41" s="32">
        <v>5</v>
      </c>
      <c r="I41" s="26">
        <v>4</v>
      </c>
      <c r="J41" s="34">
        <v>7</v>
      </c>
      <c r="K41" s="21">
        <v>3</v>
      </c>
      <c r="L41" s="20">
        <v>2</v>
      </c>
      <c r="M41" s="22">
        <v>7</v>
      </c>
      <c r="N41" s="37">
        <f t="shared" si="0"/>
        <v>14</v>
      </c>
      <c r="O41" s="10">
        <f t="shared" si="1"/>
        <v>54</v>
      </c>
      <c r="P41" s="6">
        <v>35</v>
      </c>
    </row>
    <row r="42" spans="2:16" ht="12.75">
      <c r="B42" s="61">
        <v>34</v>
      </c>
      <c r="C42" s="71" t="s">
        <v>47</v>
      </c>
      <c r="D42" s="9">
        <v>37</v>
      </c>
      <c r="E42" s="15">
        <v>8</v>
      </c>
      <c r="F42" s="14">
        <v>2</v>
      </c>
      <c r="G42" s="16">
        <v>7</v>
      </c>
      <c r="H42" s="32">
        <v>5</v>
      </c>
      <c r="I42" s="26">
        <v>4</v>
      </c>
      <c r="J42" s="34">
        <v>10</v>
      </c>
      <c r="K42" s="21">
        <v>5</v>
      </c>
      <c r="L42" s="20">
        <v>2</v>
      </c>
      <c r="M42" s="22">
        <v>7</v>
      </c>
      <c r="N42" s="37">
        <f t="shared" si="0"/>
        <v>16.666666666666668</v>
      </c>
      <c r="O42" s="10">
        <f t="shared" si="1"/>
        <v>53.66666666666667</v>
      </c>
      <c r="P42" s="6">
        <v>36</v>
      </c>
    </row>
    <row r="43" spans="2:16" ht="12.75">
      <c r="B43" s="61">
        <v>9</v>
      </c>
      <c r="C43" s="72" t="s">
        <v>62</v>
      </c>
      <c r="D43" s="9">
        <v>40</v>
      </c>
      <c r="E43" s="15">
        <v>3</v>
      </c>
      <c r="F43" s="14">
        <v>2</v>
      </c>
      <c r="G43" s="16">
        <v>10</v>
      </c>
      <c r="H43" s="32">
        <v>3</v>
      </c>
      <c r="I43" s="26">
        <v>2</v>
      </c>
      <c r="J43" s="34">
        <v>7</v>
      </c>
      <c r="K43" s="21">
        <v>3</v>
      </c>
      <c r="L43" s="20">
        <v>4</v>
      </c>
      <c r="M43" s="22">
        <v>7</v>
      </c>
      <c r="N43" s="36">
        <f t="shared" si="0"/>
        <v>13.666666666666666</v>
      </c>
      <c r="O43" s="10">
        <f t="shared" si="1"/>
        <v>53.666666666666664</v>
      </c>
      <c r="P43" s="6">
        <v>37</v>
      </c>
    </row>
    <row r="44" spans="2:16" ht="12.75">
      <c r="B44" s="61">
        <v>16</v>
      </c>
      <c r="C44" s="72" t="s">
        <v>87</v>
      </c>
      <c r="D44" s="9">
        <v>38</v>
      </c>
      <c r="E44" s="15">
        <v>5</v>
      </c>
      <c r="F44" s="14">
        <v>4</v>
      </c>
      <c r="G44" s="16">
        <v>7</v>
      </c>
      <c r="H44" s="32">
        <v>3</v>
      </c>
      <c r="I44" s="26">
        <v>2</v>
      </c>
      <c r="J44" s="34">
        <v>7</v>
      </c>
      <c r="K44" s="21">
        <v>5</v>
      </c>
      <c r="L44" s="20">
        <v>2</v>
      </c>
      <c r="M44" s="22">
        <v>7</v>
      </c>
      <c r="N44" s="37">
        <f t="shared" si="0"/>
        <v>14</v>
      </c>
      <c r="O44" s="10">
        <f t="shared" si="1"/>
        <v>52</v>
      </c>
      <c r="P44" s="6">
        <v>38</v>
      </c>
    </row>
    <row r="45" spans="2:16" ht="12.75">
      <c r="B45" s="61">
        <v>38</v>
      </c>
      <c r="C45" s="72" t="s">
        <v>58</v>
      </c>
      <c r="D45" s="9">
        <v>34</v>
      </c>
      <c r="E45" s="15">
        <v>3</v>
      </c>
      <c r="F45" s="14">
        <v>4</v>
      </c>
      <c r="G45" s="16">
        <v>10</v>
      </c>
      <c r="H45" s="32">
        <v>5</v>
      </c>
      <c r="I45" s="26">
        <v>2</v>
      </c>
      <c r="J45" s="34">
        <v>10</v>
      </c>
      <c r="K45" s="21">
        <v>3</v>
      </c>
      <c r="L45" s="20">
        <v>3</v>
      </c>
      <c r="M45" s="22">
        <v>7</v>
      </c>
      <c r="N45" s="37">
        <f t="shared" si="0"/>
        <v>15.666666666666666</v>
      </c>
      <c r="O45" s="10">
        <f t="shared" si="1"/>
        <v>49.666666666666664</v>
      </c>
      <c r="P45" s="6">
        <v>39</v>
      </c>
    </row>
    <row r="46" spans="2:16" ht="12.75">
      <c r="B46" s="61">
        <v>14</v>
      </c>
      <c r="C46" s="72" t="s">
        <v>88</v>
      </c>
      <c r="D46" s="9">
        <v>34</v>
      </c>
      <c r="E46" s="15">
        <v>5</v>
      </c>
      <c r="F46" s="14">
        <v>4</v>
      </c>
      <c r="G46" s="16">
        <v>7</v>
      </c>
      <c r="H46" s="32">
        <v>5</v>
      </c>
      <c r="I46" s="26">
        <v>4</v>
      </c>
      <c r="J46" s="34">
        <v>7</v>
      </c>
      <c r="K46" s="21">
        <v>3</v>
      </c>
      <c r="L46" s="20">
        <v>2</v>
      </c>
      <c r="M46" s="22">
        <v>7</v>
      </c>
      <c r="N46" s="37">
        <f t="shared" si="0"/>
        <v>14.666666666666666</v>
      </c>
      <c r="O46" s="10">
        <f t="shared" si="1"/>
        <v>48.666666666666664</v>
      </c>
      <c r="P46" s="6">
        <v>40</v>
      </c>
    </row>
    <row r="47" spans="2:16" ht="12.75">
      <c r="B47" s="61">
        <v>12</v>
      </c>
      <c r="C47" s="72" t="s">
        <v>49</v>
      </c>
      <c r="D47" s="9">
        <v>30</v>
      </c>
      <c r="E47" s="15">
        <v>3</v>
      </c>
      <c r="F47" s="14">
        <v>2</v>
      </c>
      <c r="G47" s="16">
        <v>7</v>
      </c>
      <c r="H47" s="32">
        <v>3</v>
      </c>
      <c r="I47" s="26">
        <v>2</v>
      </c>
      <c r="J47" s="34">
        <v>7</v>
      </c>
      <c r="K47" s="21">
        <v>3</v>
      </c>
      <c r="L47" s="20">
        <v>2</v>
      </c>
      <c r="M47" s="22">
        <v>7</v>
      </c>
      <c r="N47" s="36">
        <f t="shared" si="0"/>
        <v>12</v>
      </c>
      <c r="O47" s="10">
        <f t="shared" si="1"/>
        <v>42</v>
      </c>
      <c r="P47" s="6">
        <v>41</v>
      </c>
    </row>
    <row r="48" spans="2:16" ht="12.75">
      <c r="B48" s="61">
        <v>37</v>
      </c>
      <c r="C48" s="72" t="s">
        <v>52</v>
      </c>
      <c r="D48" s="9">
        <v>25</v>
      </c>
      <c r="E48" s="15">
        <v>3</v>
      </c>
      <c r="F48" s="14">
        <v>2</v>
      </c>
      <c r="G48" s="16">
        <v>7</v>
      </c>
      <c r="H48" s="32">
        <v>3</v>
      </c>
      <c r="I48" s="26">
        <v>2</v>
      </c>
      <c r="J48" s="34">
        <v>15</v>
      </c>
      <c r="K48" s="21">
        <v>3</v>
      </c>
      <c r="L48" s="20">
        <v>4</v>
      </c>
      <c r="M48" s="22">
        <v>7</v>
      </c>
      <c r="N48" s="37">
        <f t="shared" si="0"/>
        <v>15.333333333333334</v>
      </c>
      <c r="O48" s="10">
        <f t="shared" si="1"/>
        <v>40.333333333333336</v>
      </c>
      <c r="P48" s="6">
        <v>42</v>
      </c>
    </row>
    <row r="49" spans="2:16" ht="12.75">
      <c r="B49" s="61"/>
      <c r="C49" s="11"/>
      <c r="D49" s="9"/>
      <c r="E49" s="15"/>
      <c r="F49" s="14"/>
      <c r="G49" s="16"/>
      <c r="H49" s="32"/>
      <c r="I49" s="26"/>
      <c r="J49" s="34"/>
      <c r="K49" s="21"/>
      <c r="L49" s="20"/>
      <c r="M49" s="22"/>
      <c r="N49" s="37">
        <f t="shared" si="0"/>
        <v>0</v>
      </c>
      <c r="O49" s="10">
        <f t="shared" si="1"/>
        <v>0</v>
      </c>
      <c r="P49" s="6"/>
    </row>
    <row r="50" spans="2:16" ht="12.75">
      <c r="B50" s="61"/>
      <c r="C50" s="11"/>
      <c r="D50" s="9"/>
      <c r="E50" s="15"/>
      <c r="F50" s="14"/>
      <c r="G50" s="16"/>
      <c r="H50" s="32"/>
      <c r="I50" s="26"/>
      <c r="J50" s="34"/>
      <c r="K50" s="21"/>
      <c r="L50" s="20"/>
      <c r="M50" s="22"/>
      <c r="N50" s="37">
        <f t="shared" si="0"/>
        <v>0</v>
      </c>
      <c r="O50" s="10">
        <f t="shared" si="1"/>
        <v>0</v>
      </c>
      <c r="P50" s="6"/>
    </row>
    <row r="51" spans="2:16" ht="12.75">
      <c r="B51" s="61"/>
      <c r="C51" s="11"/>
      <c r="D51" s="9"/>
      <c r="E51" s="15"/>
      <c r="F51" s="14"/>
      <c r="G51" s="16"/>
      <c r="H51" s="32"/>
      <c r="I51" s="26"/>
      <c r="J51" s="34"/>
      <c r="K51" s="21"/>
      <c r="L51" s="20"/>
      <c r="M51" s="22"/>
      <c r="N51" s="37">
        <f t="shared" si="0"/>
        <v>0</v>
      </c>
      <c r="O51" s="10">
        <f t="shared" si="1"/>
        <v>0</v>
      </c>
      <c r="P51" s="6"/>
    </row>
    <row r="52" spans="2:16" ht="12.75">
      <c r="B52" s="61"/>
      <c r="C52" s="11"/>
      <c r="D52" s="9"/>
      <c r="E52" s="15"/>
      <c r="F52" s="14"/>
      <c r="G52" s="16"/>
      <c r="H52" s="32"/>
      <c r="I52" s="26"/>
      <c r="J52" s="34"/>
      <c r="K52" s="21"/>
      <c r="L52" s="20"/>
      <c r="M52" s="22"/>
      <c r="N52" s="37">
        <f t="shared" si="0"/>
        <v>0</v>
      </c>
      <c r="O52" s="10">
        <f t="shared" si="1"/>
        <v>0</v>
      </c>
      <c r="P52" s="6"/>
    </row>
    <row r="53" spans="2:16" ht="12.75">
      <c r="B53" s="61"/>
      <c r="C53" s="11"/>
      <c r="D53" s="9"/>
      <c r="E53" s="15"/>
      <c r="F53" s="14"/>
      <c r="G53" s="16"/>
      <c r="H53" s="32"/>
      <c r="I53" s="26"/>
      <c r="J53" s="34"/>
      <c r="K53" s="21"/>
      <c r="L53" s="20"/>
      <c r="M53" s="22"/>
      <c r="N53" s="37">
        <f t="shared" si="0"/>
        <v>0</v>
      </c>
      <c r="O53" s="10">
        <f t="shared" si="1"/>
        <v>0</v>
      </c>
      <c r="P53" s="6"/>
    </row>
    <row r="54" spans="2:16" ht="13.5" thickBot="1">
      <c r="B54" s="61"/>
      <c r="C54" s="12"/>
      <c r="D54" s="59"/>
      <c r="E54" s="17"/>
      <c r="F54" s="18"/>
      <c r="G54" s="19"/>
      <c r="H54" s="33"/>
      <c r="I54" s="27"/>
      <c r="J54" s="35"/>
      <c r="K54" s="23"/>
      <c r="L54" s="24"/>
      <c r="M54" s="25"/>
      <c r="N54" s="38">
        <f t="shared" si="0"/>
        <v>0</v>
      </c>
      <c r="O54" s="10">
        <f t="shared" si="1"/>
        <v>0</v>
      </c>
      <c r="P54" s="7"/>
    </row>
  </sheetData>
  <sheetProtection/>
  <mergeCells count="3">
    <mergeCell ref="E5:G5"/>
    <mergeCell ref="H5:J5"/>
    <mergeCell ref="K5:M5"/>
  </mergeCells>
  <printOptions/>
  <pageMargins left="0.75" right="0.75" top="1" bottom="1" header="0.5" footer="0.5"/>
  <pageSetup horizontalDpi="300" verticalDpi="300" orientation="landscape" paperSize="9" scale="58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J53"/>
  <sheetViews>
    <sheetView tabSelected="1" zoomScale="75" zoomScaleNormal="75" zoomScalePageLayoutView="0" workbookViewId="0" topLeftCell="A3">
      <selection activeCell="Y57" sqref="Y57"/>
    </sheetView>
  </sheetViews>
  <sheetFormatPr defaultColWidth="9.140625" defaultRowHeight="12.75"/>
  <cols>
    <col min="1" max="1" width="4.00390625" style="0" bestFit="1" customWidth="1"/>
    <col min="2" max="2" width="8.00390625" style="0" customWidth="1"/>
    <col min="3" max="3" width="26.421875" style="0" customWidth="1"/>
    <col min="4" max="4" width="5.8515625" style="0" bestFit="1" customWidth="1"/>
    <col min="5" max="11" width="4.7109375" style="0" bestFit="1" customWidth="1"/>
    <col min="12" max="12" width="5.8515625" style="0" bestFit="1" customWidth="1"/>
    <col min="13" max="13" width="5.7109375" style="0" bestFit="1" customWidth="1"/>
    <col min="14" max="14" width="5.8515625" style="0" bestFit="1" customWidth="1"/>
    <col min="15" max="16" width="5.7109375" style="0" bestFit="1" customWidth="1"/>
    <col min="17" max="18" width="5.7109375" style="0" customWidth="1"/>
    <col min="19" max="23" width="5.7109375" style="0" bestFit="1" customWidth="1"/>
    <col min="24" max="24" width="13.8515625" style="0" customWidth="1"/>
    <col min="25" max="33" width="12.7109375" style="0" customWidth="1"/>
    <col min="34" max="34" width="9.28125" style="0" bestFit="1" customWidth="1"/>
    <col min="35" max="35" width="11.140625" style="0" bestFit="1" customWidth="1"/>
    <col min="36" max="36" width="9.28125" style="0" bestFit="1" customWidth="1"/>
  </cols>
  <sheetData>
    <row r="2" spans="3:22" ht="15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5" spans="2:33" ht="16.5" thickBot="1">
      <c r="B5" s="70"/>
      <c r="Y5" s="97" t="s">
        <v>9</v>
      </c>
      <c r="Z5" s="97"/>
      <c r="AA5" s="97"/>
      <c r="AB5" s="97" t="s">
        <v>10</v>
      </c>
      <c r="AC5" s="97"/>
      <c r="AD5" s="97"/>
      <c r="AE5" s="97" t="s">
        <v>11</v>
      </c>
      <c r="AF5" s="97"/>
      <c r="AG5" s="97"/>
    </row>
    <row r="6" spans="2:36" ht="47.25" customHeight="1" thickBot="1">
      <c r="B6" s="69" t="s">
        <v>0</v>
      </c>
      <c r="C6" s="56" t="s">
        <v>1</v>
      </c>
      <c r="D6" s="74" t="s">
        <v>94</v>
      </c>
      <c r="E6" s="75" t="s">
        <v>95</v>
      </c>
      <c r="F6" s="75" t="s">
        <v>96</v>
      </c>
      <c r="G6" s="75" t="s">
        <v>97</v>
      </c>
      <c r="H6" s="75" t="s">
        <v>98</v>
      </c>
      <c r="I6" s="75" t="s">
        <v>99</v>
      </c>
      <c r="J6" s="75" t="s">
        <v>100</v>
      </c>
      <c r="K6" s="75" t="s">
        <v>101</v>
      </c>
      <c r="L6" s="75" t="s">
        <v>102</v>
      </c>
      <c r="M6" s="75" t="s">
        <v>103</v>
      </c>
      <c r="N6" s="75" t="s">
        <v>104</v>
      </c>
      <c r="O6" s="75" t="s">
        <v>105</v>
      </c>
      <c r="P6" s="75" t="s">
        <v>106</v>
      </c>
      <c r="Q6" s="75" t="s">
        <v>107</v>
      </c>
      <c r="R6" s="75" t="s">
        <v>108</v>
      </c>
      <c r="S6" s="75" t="s">
        <v>109</v>
      </c>
      <c r="T6" s="75" t="s">
        <v>111</v>
      </c>
      <c r="U6" s="75" t="s">
        <v>112</v>
      </c>
      <c r="V6" s="75" t="s">
        <v>113</v>
      </c>
      <c r="W6" s="75" t="s">
        <v>114</v>
      </c>
      <c r="X6" s="64" t="s">
        <v>12</v>
      </c>
      <c r="Y6" s="48" t="s">
        <v>6</v>
      </c>
      <c r="Z6" s="49" t="s">
        <v>7</v>
      </c>
      <c r="AA6" s="50" t="s">
        <v>8</v>
      </c>
      <c r="AB6" s="51" t="s">
        <v>6</v>
      </c>
      <c r="AC6" s="51" t="s">
        <v>7</v>
      </c>
      <c r="AD6" s="52" t="s">
        <v>8</v>
      </c>
      <c r="AE6" s="53" t="s">
        <v>6</v>
      </c>
      <c r="AF6" s="54" t="s">
        <v>7</v>
      </c>
      <c r="AG6" s="55" t="s">
        <v>8</v>
      </c>
      <c r="AH6" s="30" t="s">
        <v>2</v>
      </c>
      <c r="AI6" s="29" t="s">
        <v>3</v>
      </c>
      <c r="AJ6" s="31" t="s">
        <v>4</v>
      </c>
    </row>
    <row r="7" spans="1:36" s="2" customFormat="1" ht="15">
      <c r="A7" s="63"/>
      <c r="B7" s="68">
        <v>15</v>
      </c>
      <c r="C7" s="98" t="s">
        <v>90</v>
      </c>
      <c r="D7" s="86">
        <v>115</v>
      </c>
      <c r="E7" s="86">
        <v>101</v>
      </c>
      <c r="F7" s="86">
        <v>101</v>
      </c>
      <c r="G7" s="86">
        <v>109</v>
      </c>
      <c r="H7" s="86">
        <v>106</v>
      </c>
      <c r="I7" s="86">
        <v>110</v>
      </c>
      <c r="J7" s="86">
        <v>112</v>
      </c>
      <c r="K7" s="86">
        <v>79</v>
      </c>
      <c r="L7" s="86">
        <v>101</v>
      </c>
      <c r="M7" s="86">
        <v>104</v>
      </c>
      <c r="N7" s="86">
        <v>97</v>
      </c>
      <c r="O7" s="86">
        <v>81</v>
      </c>
      <c r="P7" s="86">
        <v>83</v>
      </c>
      <c r="Q7" s="86">
        <v>108</v>
      </c>
      <c r="R7" s="86">
        <v>95</v>
      </c>
      <c r="S7" s="86">
        <v>104</v>
      </c>
      <c r="T7" s="86">
        <v>97</v>
      </c>
      <c r="U7" s="86">
        <v>91</v>
      </c>
      <c r="V7" s="86">
        <v>108</v>
      </c>
      <c r="W7" s="87"/>
      <c r="X7" s="65">
        <f>SUM(D7:W7)/19</f>
        <v>100.10526315789474</v>
      </c>
      <c r="Y7" s="88">
        <v>8</v>
      </c>
      <c r="Z7" s="89">
        <v>6</v>
      </c>
      <c r="AA7" s="90">
        <v>7</v>
      </c>
      <c r="AB7" s="91">
        <v>5</v>
      </c>
      <c r="AC7" s="92">
        <v>4</v>
      </c>
      <c r="AD7" s="93">
        <v>10</v>
      </c>
      <c r="AE7" s="94">
        <v>8</v>
      </c>
      <c r="AF7" s="95">
        <v>6</v>
      </c>
      <c r="AG7" s="96">
        <v>7</v>
      </c>
      <c r="AH7" s="62">
        <f aca="true" t="shared" si="0" ref="AH7:AH53">SUM(Y7:AG7)/3</f>
        <v>20.333333333333332</v>
      </c>
      <c r="AI7" s="4">
        <f aca="true" t="shared" si="1" ref="AI7:AI53">AH7+X7</f>
        <v>120.43859649122807</v>
      </c>
      <c r="AJ7" s="5">
        <v>1</v>
      </c>
    </row>
    <row r="8" spans="1:36" ht="15">
      <c r="A8" s="63"/>
      <c r="B8" s="68">
        <v>13</v>
      </c>
      <c r="C8" s="98" t="s">
        <v>27</v>
      </c>
      <c r="D8" s="78">
        <v>94</v>
      </c>
      <c r="E8" s="78">
        <v>100</v>
      </c>
      <c r="F8" s="78">
        <v>88</v>
      </c>
      <c r="G8" s="78">
        <v>91</v>
      </c>
      <c r="H8" s="78">
        <v>76</v>
      </c>
      <c r="I8" s="78">
        <v>61</v>
      </c>
      <c r="J8" s="78">
        <v>110</v>
      </c>
      <c r="K8" s="78">
        <v>113</v>
      </c>
      <c r="L8" s="78">
        <v>99</v>
      </c>
      <c r="M8" s="78">
        <v>88</v>
      </c>
      <c r="N8" s="78">
        <v>94</v>
      </c>
      <c r="O8" s="78">
        <v>107</v>
      </c>
      <c r="P8" s="78">
        <v>72</v>
      </c>
      <c r="Q8" s="78">
        <v>101</v>
      </c>
      <c r="R8" s="78">
        <v>102</v>
      </c>
      <c r="S8" s="78">
        <v>99</v>
      </c>
      <c r="T8" s="78">
        <v>114</v>
      </c>
      <c r="U8" s="78">
        <v>108</v>
      </c>
      <c r="V8" s="78">
        <v>115</v>
      </c>
      <c r="W8" s="77"/>
      <c r="X8" s="65">
        <f>SUM(D8:W8)/19</f>
        <v>96.42105263157895</v>
      </c>
      <c r="Y8" s="15">
        <v>8</v>
      </c>
      <c r="Z8" s="14">
        <v>6</v>
      </c>
      <c r="AA8" s="16">
        <v>10</v>
      </c>
      <c r="AB8" s="32">
        <v>8</v>
      </c>
      <c r="AC8" s="26">
        <v>4</v>
      </c>
      <c r="AD8" s="34">
        <v>10</v>
      </c>
      <c r="AE8" s="21">
        <v>8</v>
      </c>
      <c r="AF8" s="20">
        <v>4</v>
      </c>
      <c r="AG8" s="22">
        <v>10</v>
      </c>
      <c r="AH8" s="36">
        <f t="shared" si="0"/>
        <v>22.666666666666668</v>
      </c>
      <c r="AI8" s="4">
        <f t="shared" si="1"/>
        <v>119.08771929824562</v>
      </c>
      <c r="AJ8" s="6">
        <v>2</v>
      </c>
    </row>
    <row r="9" spans="1:36" ht="15">
      <c r="A9" s="63"/>
      <c r="B9" s="68">
        <v>30</v>
      </c>
      <c r="C9" s="98" t="s">
        <v>65</v>
      </c>
      <c r="D9" s="78">
        <v>114</v>
      </c>
      <c r="E9" s="78">
        <v>77</v>
      </c>
      <c r="F9" s="78">
        <v>101</v>
      </c>
      <c r="G9" s="78">
        <v>99</v>
      </c>
      <c r="H9" s="78">
        <v>101</v>
      </c>
      <c r="I9" s="78">
        <v>78</v>
      </c>
      <c r="J9" s="78">
        <v>100</v>
      </c>
      <c r="K9" s="78">
        <v>105</v>
      </c>
      <c r="L9" s="78">
        <v>91</v>
      </c>
      <c r="M9" s="78">
        <v>107</v>
      </c>
      <c r="N9" s="78">
        <v>82</v>
      </c>
      <c r="O9" s="78">
        <v>78</v>
      </c>
      <c r="P9" s="78">
        <v>79</v>
      </c>
      <c r="Q9" s="78">
        <v>86</v>
      </c>
      <c r="R9" s="78">
        <v>94</v>
      </c>
      <c r="S9" s="78">
        <v>103</v>
      </c>
      <c r="T9" s="78">
        <v>92</v>
      </c>
      <c r="U9" s="78">
        <v>85</v>
      </c>
      <c r="V9" s="78"/>
      <c r="W9" s="77"/>
      <c r="X9" s="65">
        <f>SUM(D9:W9)/18</f>
        <v>92.88888888888889</v>
      </c>
      <c r="Y9" s="15">
        <v>3</v>
      </c>
      <c r="Z9" s="14">
        <v>4</v>
      </c>
      <c r="AA9" s="16">
        <v>7</v>
      </c>
      <c r="AB9" s="32">
        <v>5</v>
      </c>
      <c r="AC9" s="26">
        <v>4</v>
      </c>
      <c r="AD9" s="34">
        <v>10</v>
      </c>
      <c r="AE9" s="21">
        <v>5</v>
      </c>
      <c r="AF9" s="20">
        <v>6</v>
      </c>
      <c r="AG9" s="22">
        <v>10</v>
      </c>
      <c r="AH9" s="37">
        <f t="shared" si="0"/>
        <v>18</v>
      </c>
      <c r="AI9" s="4">
        <f t="shared" si="1"/>
        <v>110.88888888888889</v>
      </c>
      <c r="AJ9" s="6">
        <v>3</v>
      </c>
    </row>
    <row r="10" spans="1:36" ht="15">
      <c r="A10" s="63"/>
      <c r="B10" s="68">
        <v>35</v>
      </c>
      <c r="C10" s="71" t="s">
        <v>83</v>
      </c>
      <c r="D10" s="78">
        <v>107</v>
      </c>
      <c r="E10" s="78">
        <v>77</v>
      </c>
      <c r="F10" s="78">
        <v>81</v>
      </c>
      <c r="G10" s="78">
        <v>61</v>
      </c>
      <c r="H10" s="78">
        <v>93</v>
      </c>
      <c r="I10" s="78">
        <v>106</v>
      </c>
      <c r="J10" s="78">
        <v>72</v>
      </c>
      <c r="K10" s="78">
        <v>99</v>
      </c>
      <c r="L10" s="78">
        <v>81</v>
      </c>
      <c r="M10" s="78">
        <v>83</v>
      </c>
      <c r="N10" s="78">
        <v>83</v>
      </c>
      <c r="O10" s="78">
        <v>62</v>
      </c>
      <c r="P10" s="78">
        <v>104</v>
      </c>
      <c r="Q10" s="78">
        <v>75</v>
      </c>
      <c r="R10" s="78">
        <v>83</v>
      </c>
      <c r="S10" s="78">
        <v>83</v>
      </c>
      <c r="T10" s="78"/>
      <c r="U10" s="78"/>
      <c r="V10" s="78"/>
      <c r="W10" s="77"/>
      <c r="X10" s="65">
        <f>SUM(D10:W10)/16</f>
        <v>84.375</v>
      </c>
      <c r="Y10" s="15">
        <v>5</v>
      </c>
      <c r="Z10" s="14">
        <v>6</v>
      </c>
      <c r="AA10" s="16">
        <v>15</v>
      </c>
      <c r="AB10" s="32">
        <v>8</v>
      </c>
      <c r="AC10" s="26">
        <v>6</v>
      </c>
      <c r="AD10" s="34">
        <v>15</v>
      </c>
      <c r="AE10" s="21">
        <v>5</v>
      </c>
      <c r="AF10" s="20">
        <v>4</v>
      </c>
      <c r="AG10" s="22">
        <v>15</v>
      </c>
      <c r="AH10" s="37">
        <f t="shared" si="0"/>
        <v>26.333333333333332</v>
      </c>
      <c r="AI10" s="4">
        <f t="shared" si="1"/>
        <v>110.70833333333333</v>
      </c>
      <c r="AJ10" s="6">
        <v>4</v>
      </c>
    </row>
    <row r="11" spans="1:36" ht="15">
      <c r="A11" s="63"/>
      <c r="B11" s="68">
        <v>2</v>
      </c>
      <c r="C11" s="71" t="s">
        <v>33</v>
      </c>
      <c r="D11" s="76">
        <v>54</v>
      </c>
      <c r="E11" s="76">
        <v>94</v>
      </c>
      <c r="F11" s="76">
        <v>92</v>
      </c>
      <c r="G11" s="76">
        <v>103</v>
      </c>
      <c r="H11" s="76">
        <v>95</v>
      </c>
      <c r="I11" s="76">
        <v>97</v>
      </c>
      <c r="J11" s="76">
        <v>87</v>
      </c>
      <c r="K11" s="76">
        <v>99</v>
      </c>
      <c r="L11" s="76">
        <v>99</v>
      </c>
      <c r="M11" s="76">
        <v>90</v>
      </c>
      <c r="N11" s="76">
        <v>91</v>
      </c>
      <c r="O11" s="76">
        <v>102</v>
      </c>
      <c r="P11" s="76">
        <v>105</v>
      </c>
      <c r="Q11" s="76">
        <v>92</v>
      </c>
      <c r="R11" s="76">
        <v>101</v>
      </c>
      <c r="S11" s="76">
        <v>91</v>
      </c>
      <c r="T11" s="76">
        <v>82</v>
      </c>
      <c r="U11" s="76">
        <v>102</v>
      </c>
      <c r="V11" s="76">
        <v>82</v>
      </c>
      <c r="W11" s="77">
        <v>89</v>
      </c>
      <c r="X11" s="65">
        <f>SUM(D11:W11)/20</f>
        <v>92.35</v>
      </c>
      <c r="Y11" s="15">
        <v>5</v>
      </c>
      <c r="Z11" s="14">
        <v>2</v>
      </c>
      <c r="AA11" s="16">
        <v>7</v>
      </c>
      <c r="AB11" s="32">
        <v>5</v>
      </c>
      <c r="AC11" s="26">
        <v>4</v>
      </c>
      <c r="AD11" s="34">
        <v>7</v>
      </c>
      <c r="AE11" s="21">
        <v>8</v>
      </c>
      <c r="AF11" s="20">
        <v>4</v>
      </c>
      <c r="AG11" s="22">
        <v>7</v>
      </c>
      <c r="AH11" s="36">
        <f t="shared" si="0"/>
        <v>16.333333333333332</v>
      </c>
      <c r="AI11" s="4">
        <f t="shared" si="1"/>
        <v>108.68333333333332</v>
      </c>
      <c r="AJ11" s="6">
        <v>5</v>
      </c>
    </row>
    <row r="12" spans="1:36" ht="15">
      <c r="A12" s="63"/>
      <c r="B12" s="68">
        <v>10</v>
      </c>
      <c r="C12" s="71" t="s">
        <v>67</v>
      </c>
      <c r="D12" s="78">
        <v>84</v>
      </c>
      <c r="E12" s="78">
        <v>87</v>
      </c>
      <c r="F12" s="78">
        <v>67</v>
      </c>
      <c r="G12" s="78">
        <v>84</v>
      </c>
      <c r="H12" s="78">
        <v>104</v>
      </c>
      <c r="I12" s="78">
        <v>60</v>
      </c>
      <c r="J12" s="78">
        <v>111</v>
      </c>
      <c r="K12" s="78">
        <v>95</v>
      </c>
      <c r="L12" s="78">
        <v>82</v>
      </c>
      <c r="M12" s="78">
        <v>89</v>
      </c>
      <c r="N12" s="78">
        <v>88</v>
      </c>
      <c r="O12" s="78">
        <v>96</v>
      </c>
      <c r="P12" s="78">
        <v>81</v>
      </c>
      <c r="Q12" s="78">
        <v>98</v>
      </c>
      <c r="R12" s="78">
        <v>86</v>
      </c>
      <c r="S12" s="78">
        <v>107</v>
      </c>
      <c r="T12" s="78">
        <v>104</v>
      </c>
      <c r="U12" s="78">
        <v>80</v>
      </c>
      <c r="V12" s="78">
        <v>88</v>
      </c>
      <c r="W12" s="77">
        <v>103</v>
      </c>
      <c r="X12" s="65">
        <f>SUM(D12:W12)/20</f>
        <v>89.7</v>
      </c>
      <c r="Y12" s="15">
        <v>3</v>
      </c>
      <c r="Z12" s="14">
        <v>2</v>
      </c>
      <c r="AA12" s="16">
        <v>10</v>
      </c>
      <c r="AB12" s="32">
        <v>3</v>
      </c>
      <c r="AC12" s="26">
        <v>4</v>
      </c>
      <c r="AD12" s="34">
        <v>15</v>
      </c>
      <c r="AE12" s="21">
        <v>3</v>
      </c>
      <c r="AF12" s="20">
        <v>4</v>
      </c>
      <c r="AG12" s="22">
        <v>10</v>
      </c>
      <c r="AH12" s="36">
        <f t="shared" si="0"/>
        <v>18</v>
      </c>
      <c r="AI12" s="4">
        <f t="shared" si="1"/>
        <v>107.7</v>
      </c>
      <c r="AJ12" s="6">
        <v>6</v>
      </c>
    </row>
    <row r="13" spans="1:36" ht="15">
      <c r="A13" s="63"/>
      <c r="B13" s="68">
        <v>16</v>
      </c>
      <c r="C13" s="71" t="s">
        <v>74</v>
      </c>
      <c r="D13" s="78">
        <v>62</v>
      </c>
      <c r="E13" s="78">
        <v>55</v>
      </c>
      <c r="F13" s="78">
        <v>74</v>
      </c>
      <c r="G13" s="78">
        <v>92</v>
      </c>
      <c r="H13" s="78">
        <v>79</v>
      </c>
      <c r="I13" s="78">
        <v>53</v>
      </c>
      <c r="J13" s="78">
        <v>73</v>
      </c>
      <c r="K13" s="78">
        <v>109</v>
      </c>
      <c r="L13" s="78">
        <v>96</v>
      </c>
      <c r="M13" s="78">
        <v>75</v>
      </c>
      <c r="N13" s="78">
        <v>95</v>
      </c>
      <c r="O13" s="78">
        <v>57</v>
      </c>
      <c r="P13" s="78">
        <v>92</v>
      </c>
      <c r="Q13" s="78">
        <v>78</v>
      </c>
      <c r="R13" s="78">
        <v>100</v>
      </c>
      <c r="S13" s="78">
        <v>94</v>
      </c>
      <c r="T13" s="78">
        <v>104</v>
      </c>
      <c r="U13" s="78">
        <v>94</v>
      </c>
      <c r="V13" s="78"/>
      <c r="W13" s="77"/>
      <c r="X13" s="65">
        <f>SUM(D13:W13)/18</f>
        <v>82.33333333333333</v>
      </c>
      <c r="Y13" s="15">
        <v>5</v>
      </c>
      <c r="Z13" s="14">
        <v>4</v>
      </c>
      <c r="AA13" s="16">
        <v>10</v>
      </c>
      <c r="AB13" s="32">
        <v>8</v>
      </c>
      <c r="AC13" s="26">
        <v>4</v>
      </c>
      <c r="AD13" s="34">
        <v>15</v>
      </c>
      <c r="AE13" s="21">
        <v>8</v>
      </c>
      <c r="AF13" s="20">
        <v>2</v>
      </c>
      <c r="AG13" s="22">
        <v>10</v>
      </c>
      <c r="AH13" s="37">
        <f t="shared" si="0"/>
        <v>22</v>
      </c>
      <c r="AI13" s="4">
        <f t="shared" si="1"/>
        <v>104.33333333333333</v>
      </c>
      <c r="AJ13" s="6">
        <v>7</v>
      </c>
    </row>
    <row r="14" spans="1:36" ht="15">
      <c r="A14" s="63"/>
      <c r="B14" s="68">
        <v>25</v>
      </c>
      <c r="C14" s="71" t="s">
        <v>68</v>
      </c>
      <c r="D14" s="78">
        <v>61</v>
      </c>
      <c r="E14" s="78">
        <v>92</v>
      </c>
      <c r="F14" s="78">
        <v>97</v>
      </c>
      <c r="G14" s="78">
        <v>79</v>
      </c>
      <c r="H14" s="78">
        <v>76</v>
      </c>
      <c r="I14" s="78">
        <v>91</v>
      </c>
      <c r="J14" s="78">
        <v>91</v>
      </c>
      <c r="K14" s="78">
        <v>78</v>
      </c>
      <c r="L14" s="78">
        <v>101</v>
      </c>
      <c r="M14" s="78">
        <v>60</v>
      </c>
      <c r="N14" s="78">
        <v>90</v>
      </c>
      <c r="O14" s="78">
        <v>95</v>
      </c>
      <c r="P14" s="78">
        <v>91</v>
      </c>
      <c r="Q14" s="78">
        <v>66</v>
      </c>
      <c r="R14" s="78">
        <v>87</v>
      </c>
      <c r="S14" s="78">
        <v>112</v>
      </c>
      <c r="T14" s="78">
        <v>66</v>
      </c>
      <c r="U14" s="78"/>
      <c r="V14" s="78"/>
      <c r="W14" s="77"/>
      <c r="X14" s="65">
        <f>SUM(D14:W14)/17</f>
        <v>84.29411764705883</v>
      </c>
      <c r="Y14" s="15">
        <v>5</v>
      </c>
      <c r="Z14" s="14">
        <v>4</v>
      </c>
      <c r="AA14" s="16">
        <v>7</v>
      </c>
      <c r="AB14" s="32">
        <v>8</v>
      </c>
      <c r="AC14" s="26">
        <v>2</v>
      </c>
      <c r="AD14" s="34">
        <v>10</v>
      </c>
      <c r="AE14" s="21">
        <v>8</v>
      </c>
      <c r="AF14" s="20">
        <v>4</v>
      </c>
      <c r="AG14" s="22">
        <v>10</v>
      </c>
      <c r="AH14" s="37">
        <f t="shared" si="0"/>
        <v>19.333333333333332</v>
      </c>
      <c r="AI14" s="4">
        <f t="shared" si="1"/>
        <v>103.62745098039215</v>
      </c>
      <c r="AJ14" s="6">
        <v>8</v>
      </c>
    </row>
    <row r="15" spans="1:36" ht="15">
      <c r="A15" s="63"/>
      <c r="B15" s="68">
        <v>12</v>
      </c>
      <c r="C15" s="71" t="s">
        <v>24</v>
      </c>
      <c r="D15" s="78">
        <v>51</v>
      </c>
      <c r="E15" s="78">
        <v>96</v>
      </c>
      <c r="F15" s="78">
        <v>85</v>
      </c>
      <c r="G15" s="78">
        <v>88</v>
      </c>
      <c r="H15" s="78">
        <v>108</v>
      </c>
      <c r="I15" s="78">
        <v>60</v>
      </c>
      <c r="J15" s="78">
        <v>84</v>
      </c>
      <c r="K15" s="78">
        <v>113</v>
      </c>
      <c r="L15" s="78">
        <v>97</v>
      </c>
      <c r="M15" s="78">
        <v>97</v>
      </c>
      <c r="N15" s="78">
        <v>68</v>
      </c>
      <c r="O15" s="78">
        <v>60</v>
      </c>
      <c r="P15" s="78">
        <v>77</v>
      </c>
      <c r="Q15" s="78">
        <v>90</v>
      </c>
      <c r="R15" s="78">
        <v>102</v>
      </c>
      <c r="S15" s="78">
        <v>116</v>
      </c>
      <c r="T15" s="78">
        <v>91</v>
      </c>
      <c r="U15" s="78">
        <v>100</v>
      </c>
      <c r="V15" s="78"/>
      <c r="W15" s="77"/>
      <c r="X15" s="65">
        <f>SUM(D15:W15)/18</f>
        <v>87.94444444444444</v>
      </c>
      <c r="Y15" s="15">
        <v>3</v>
      </c>
      <c r="Z15" s="14">
        <v>4</v>
      </c>
      <c r="AA15" s="16">
        <v>7</v>
      </c>
      <c r="AB15" s="32">
        <v>3</v>
      </c>
      <c r="AC15" s="26">
        <v>4</v>
      </c>
      <c r="AD15" s="34">
        <v>10</v>
      </c>
      <c r="AE15" s="21">
        <v>3</v>
      </c>
      <c r="AF15" s="20">
        <v>2</v>
      </c>
      <c r="AG15" s="22">
        <v>7</v>
      </c>
      <c r="AH15" s="36">
        <f t="shared" si="0"/>
        <v>14.333333333333334</v>
      </c>
      <c r="AI15" s="4">
        <f t="shared" si="1"/>
        <v>102.27777777777777</v>
      </c>
      <c r="AJ15" s="6">
        <v>9</v>
      </c>
    </row>
    <row r="16" spans="1:36" ht="15">
      <c r="A16" s="63"/>
      <c r="B16" s="68">
        <v>6</v>
      </c>
      <c r="C16" s="71" t="s">
        <v>64</v>
      </c>
      <c r="D16" s="78">
        <v>94</v>
      </c>
      <c r="E16" s="78">
        <v>121</v>
      </c>
      <c r="F16" s="78">
        <v>96</v>
      </c>
      <c r="G16" s="78">
        <v>96</v>
      </c>
      <c r="H16" s="78">
        <v>78</v>
      </c>
      <c r="I16" s="78">
        <v>74</v>
      </c>
      <c r="J16" s="78">
        <v>77</v>
      </c>
      <c r="K16" s="78">
        <v>98</v>
      </c>
      <c r="L16" s="78">
        <v>70</v>
      </c>
      <c r="M16" s="78">
        <v>65</v>
      </c>
      <c r="N16" s="78">
        <v>75</v>
      </c>
      <c r="O16" s="78">
        <v>58</v>
      </c>
      <c r="P16" s="78">
        <v>75</v>
      </c>
      <c r="Q16" s="78">
        <v>68</v>
      </c>
      <c r="R16" s="78">
        <v>82</v>
      </c>
      <c r="S16" s="78">
        <v>56</v>
      </c>
      <c r="T16" s="78">
        <v>72</v>
      </c>
      <c r="U16" s="78">
        <v>80</v>
      </c>
      <c r="V16" s="78">
        <v>63</v>
      </c>
      <c r="W16" s="77">
        <v>96</v>
      </c>
      <c r="X16" s="65">
        <f>SUM(D16:W16)/20</f>
        <v>79.7</v>
      </c>
      <c r="Y16" s="15">
        <v>3</v>
      </c>
      <c r="Z16" s="14">
        <v>4</v>
      </c>
      <c r="AA16" s="16">
        <v>10</v>
      </c>
      <c r="AB16" s="32">
        <v>5</v>
      </c>
      <c r="AC16" s="26">
        <v>2</v>
      </c>
      <c r="AD16" s="34">
        <v>10</v>
      </c>
      <c r="AE16" s="21">
        <v>8</v>
      </c>
      <c r="AF16" s="20">
        <v>6</v>
      </c>
      <c r="AG16" s="22">
        <v>15</v>
      </c>
      <c r="AH16" s="36">
        <f t="shared" si="0"/>
        <v>21</v>
      </c>
      <c r="AI16" s="4">
        <f t="shared" si="1"/>
        <v>100.7</v>
      </c>
      <c r="AJ16" s="6">
        <v>10</v>
      </c>
    </row>
    <row r="17" spans="1:36" ht="15">
      <c r="A17" s="63"/>
      <c r="B17" s="68">
        <v>4</v>
      </c>
      <c r="C17" s="71" t="s">
        <v>69</v>
      </c>
      <c r="D17" s="76">
        <v>76</v>
      </c>
      <c r="E17" s="76">
        <v>75</v>
      </c>
      <c r="F17" s="76">
        <v>63</v>
      </c>
      <c r="G17" s="76">
        <v>89</v>
      </c>
      <c r="H17" s="76">
        <v>89</v>
      </c>
      <c r="I17" s="76">
        <v>68</v>
      </c>
      <c r="J17" s="76">
        <v>86</v>
      </c>
      <c r="K17" s="76">
        <v>80</v>
      </c>
      <c r="L17" s="76">
        <v>62</v>
      </c>
      <c r="M17" s="76">
        <v>79</v>
      </c>
      <c r="N17" s="76">
        <v>102</v>
      </c>
      <c r="O17" s="76">
        <v>93</v>
      </c>
      <c r="P17" s="76">
        <v>95</v>
      </c>
      <c r="Q17" s="76">
        <v>66</v>
      </c>
      <c r="R17" s="76">
        <v>82</v>
      </c>
      <c r="S17" s="76">
        <v>53</v>
      </c>
      <c r="T17" s="76">
        <v>62</v>
      </c>
      <c r="U17" s="76">
        <v>61</v>
      </c>
      <c r="V17" s="76">
        <v>51</v>
      </c>
      <c r="W17" s="77">
        <v>54</v>
      </c>
      <c r="X17" s="65">
        <f>SUM(D17:W17)/20</f>
        <v>74.3</v>
      </c>
      <c r="Y17" s="15">
        <v>5</v>
      </c>
      <c r="Z17" s="14">
        <v>4</v>
      </c>
      <c r="AA17" s="16">
        <v>15</v>
      </c>
      <c r="AB17" s="32">
        <v>5</v>
      </c>
      <c r="AC17" s="26">
        <v>6</v>
      </c>
      <c r="AD17" s="34">
        <v>15</v>
      </c>
      <c r="AE17" s="21">
        <v>5</v>
      </c>
      <c r="AF17" s="20">
        <v>4</v>
      </c>
      <c r="AG17" s="22">
        <v>15</v>
      </c>
      <c r="AH17" s="36">
        <f t="shared" si="0"/>
        <v>24.666666666666668</v>
      </c>
      <c r="AI17" s="4">
        <f t="shared" si="1"/>
        <v>98.96666666666667</v>
      </c>
      <c r="AJ17" s="6">
        <v>11</v>
      </c>
    </row>
    <row r="18" spans="1:36" ht="15">
      <c r="A18" s="63"/>
      <c r="B18" s="68">
        <v>9</v>
      </c>
      <c r="C18" s="71" t="s">
        <v>76</v>
      </c>
      <c r="D18" s="78">
        <v>84</v>
      </c>
      <c r="E18" s="78">
        <v>78</v>
      </c>
      <c r="F18" s="78">
        <v>65</v>
      </c>
      <c r="G18" s="78">
        <v>35</v>
      </c>
      <c r="H18" s="78">
        <v>66</v>
      </c>
      <c r="I18" s="78">
        <v>79</v>
      </c>
      <c r="J18" s="78">
        <v>69</v>
      </c>
      <c r="K18" s="78">
        <v>79</v>
      </c>
      <c r="L18" s="78">
        <v>78</v>
      </c>
      <c r="M18" s="78">
        <v>42</v>
      </c>
      <c r="N18" s="78">
        <v>67</v>
      </c>
      <c r="O18" s="78">
        <v>65</v>
      </c>
      <c r="P18" s="78">
        <v>78</v>
      </c>
      <c r="Q18" s="78">
        <v>81</v>
      </c>
      <c r="R18" s="78">
        <v>73</v>
      </c>
      <c r="S18" s="78">
        <v>80</v>
      </c>
      <c r="T18" s="78">
        <v>84</v>
      </c>
      <c r="U18" s="78">
        <v>72</v>
      </c>
      <c r="V18" s="78">
        <v>73</v>
      </c>
      <c r="W18" s="77"/>
      <c r="X18" s="65">
        <f>SUM(D18:W18)/19</f>
        <v>70.94736842105263</v>
      </c>
      <c r="Y18" s="15">
        <v>8</v>
      </c>
      <c r="Z18" s="14">
        <v>6</v>
      </c>
      <c r="AA18" s="16">
        <v>15</v>
      </c>
      <c r="AB18" s="32">
        <v>5</v>
      </c>
      <c r="AC18" s="26">
        <v>4</v>
      </c>
      <c r="AD18" s="34">
        <v>15</v>
      </c>
      <c r="AE18" s="21">
        <v>8</v>
      </c>
      <c r="AF18" s="20">
        <v>6</v>
      </c>
      <c r="AG18" s="22">
        <v>15</v>
      </c>
      <c r="AH18" s="36">
        <f t="shared" si="0"/>
        <v>27.333333333333332</v>
      </c>
      <c r="AI18" s="4">
        <f t="shared" si="1"/>
        <v>98.28070175438596</v>
      </c>
      <c r="AJ18" s="6">
        <v>12</v>
      </c>
    </row>
    <row r="19" spans="1:36" ht="15">
      <c r="A19" s="63"/>
      <c r="B19" s="68">
        <v>5</v>
      </c>
      <c r="C19" s="71" t="s">
        <v>28</v>
      </c>
      <c r="D19" s="78">
        <v>39</v>
      </c>
      <c r="E19" s="78">
        <v>51</v>
      </c>
      <c r="F19" s="78">
        <v>52</v>
      </c>
      <c r="G19" s="78">
        <v>74</v>
      </c>
      <c r="H19" s="78">
        <v>82</v>
      </c>
      <c r="I19" s="78">
        <v>94</v>
      </c>
      <c r="J19" s="78">
        <v>79</v>
      </c>
      <c r="K19" s="78">
        <v>94</v>
      </c>
      <c r="L19" s="78">
        <v>62</v>
      </c>
      <c r="M19" s="78">
        <v>97</v>
      </c>
      <c r="N19" s="78">
        <v>99</v>
      </c>
      <c r="O19" s="78">
        <v>77</v>
      </c>
      <c r="P19" s="78">
        <v>87</v>
      </c>
      <c r="Q19" s="78">
        <v>86</v>
      </c>
      <c r="R19" s="78">
        <v>86</v>
      </c>
      <c r="S19" s="78">
        <v>63</v>
      </c>
      <c r="T19" s="78">
        <v>78</v>
      </c>
      <c r="U19" s="78">
        <v>95</v>
      </c>
      <c r="V19" s="78">
        <v>80</v>
      </c>
      <c r="W19" s="77">
        <v>73</v>
      </c>
      <c r="X19" s="65">
        <f>SUM(D19:W19)/20</f>
        <v>77.4</v>
      </c>
      <c r="Y19" s="15">
        <v>8</v>
      </c>
      <c r="Z19" s="14">
        <v>6</v>
      </c>
      <c r="AA19" s="16">
        <v>10</v>
      </c>
      <c r="AB19" s="32">
        <v>5</v>
      </c>
      <c r="AC19" s="26">
        <v>6</v>
      </c>
      <c r="AD19" s="34">
        <v>10</v>
      </c>
      <c r="AE19" s="21">
        <v>3</v>
      </c>
      <c r="AF19" s="20">
        <v>6</v>
      </c>
      <c r="AG19" s="22">
        <v>7</v>
      </c>
      <c r="AH19" s="36">
        <f t="shared" si="0"/>
        <v>20.333333333333332</v>
      </c>
      <c r="AI19" s="4">
        <f t="shared" si="1"/>
        <v>97.73333333333333</v>
      </c>
      <c r="AJ19" s="6">
        <v>13</v>
      </c>
    </row>
    <row r="20" spans="1:36" s="13" customFormat="1" ht="15">
      <c r="A20" s="63"/>
      <c r="B20" s="68">
        <v>7</v>
      </c>
      <c r="C20" s="71" t="s">
        <v>23</v>
      </c>
      <c r="D20" s="79">
        <v>57</v>
      </c>
      <c r="E20" s="79">
        <v>104</v>
      </c>
      <c r="F20" s="79">
        <v>77</v>
      </c>
      <c r="G20" s="79">
        <v>128</v>
      </c>
      <c r="H20" s="79">
        <v>64</v>
      </c>
      <c r="I20" s="79">
        <v>41</v>
      </c>
      <c r="J20" s="79">
        <v>46</v>
      </c>
      <c r="K20" s="79">
        <v>91</v>
      </c>
      <c r="L20" s="79">
        <v>81</v>
      </c>
      <c r="M20" s="79">
        <v>64</v>
      </c>
      <c r="N20" s="79">
        <v>82</v>
      </c>
      <c r="O20" s="79">
        <v>61</v>
      </c>
      <c r="P20" s="79">
        <v>73</v>
      </c>
      <c r="Q20" s="79">
        <v>76</v>
      </c>
      <c r="R20" s="79">
        <v>82</v>
      </c>
      <c r="S20" s="79">
        <v>53</v>
      </c>
      <c r="T20" s="79">
        <v>65</v>
      </c>
      <c r="U20" s="79">
        <v>60</v>
      </c>
      <c r="V20" s="79">
        <v>76</v>
      </c>
      <c r="W20" s="77">
        <v>36</v>
      </c>
      <c r="X20" s="65">
        <f>SUM(D20:W20)/20</f>
        <v>70.85</v>
      </c>
      <c r="Y20" s="15">
        <v>8</v>
      </c>
      <c r="Z20" s="14">
        <v>6</v>
      </c>
      <c r="AA20" s="16">
        <v>15</v>
      </c>
      <c r="AB20" s="32">
        <v>5</v>
      </c>
      <c r="AC20" s="26">
        <v>6</v>
      </c>
      <c r="AD20" s="34">
        <v>15</v>
      </c>
      <c r="AE20" s="21">
        <v>8</v>
      </c>
      <c r="AF20" s="20">
        <v>6</v>
      </c>
      <c r="AG20" s="22">
        <v>10</v>
      </c>
      <c r="AH20" s="36">
        <f t="shared" si="0"/>
        <v>26.333333333333332</v>
      </c>
      <c r="AI20" s="4">
        <f t="shared" si="1"/>
        <v>97.18333333333332</v>
      </c>
      <c r="AJ20" s="6">
        <v>14</v>
      </c>
    </row>
    <row r="21" spans="1:36" ht="15">
      <c r="A21" s="63"/>
      <c r="B21" s="68">
        <v>1</v>
      </c>
      <c r="C21" s="71" t="s">
        <v>85</v>
      </c>
      <c r="D21" s="76">
        <v>80</v>
      </c>
      <c r="E21" s="76">
        <v>80</v>
      </c>
      <c r="F21" s="76">
        <v>81</v>
      </c>
      <c r="G21" s="76">
        <v>79</v>
      </c>
      <c r="H21" s="76">
        <v>87</v>
      </c>
      <c r="I21" s="76">
        <v>74</v>
      </c>
      <c r="J21" s="76">
        <v>86</v>
      </c>
      <c r="K21" s="76">
        <v>76</v>
      </c>
      <c r="L21" s="76">
        <v>86</v>
      </c>
      <c r="M21" s="76">
        <v>86</v>
      </c>
      <c r="N21" s="76">
        <v>70</v>
      </c>
      <c r="O21" s="76">
        <v>95</v>
      </c>
      <c r="P21" s="76">
        <v>112</v>
      </c>
      <c r="Q21" s="76">
        <v>88</v>
      </c>
      <c r="R21" s="76">
        <v>102</v>
      </c>
      <c r="S21" s="76">
        <v>47</v>
      </c>
      <c r="T21" s="76">
        <v>73</v>
      </c>
      <c r="U21" s="76">
        <v>75</v>
      </c>
      <c r="V21" s="76">
        <v>44</v>
      </c>
      <c r="W21" s="77">
        <v>63</v>
      </c>
      <c r="X21" s="65">
        <f>SUM(D21:W21)/20</f>
        <v>79.2</v>
      </c>
      <c r="Y21" s="15">
        <v>5</v>
      </c>
      <c r="Z21" s="14">
        <v>4</v>
      </c>
      <c r="AA21" s="16">
        <v>10</v>
      </c>
      <c r="AB21" s="32">
        <v>3</v>
      </c>
      <c r="AC21" s="26">
        <v>2</v>
      </c>
      <c r="AD21" s="34">
        <v>7</v>
      </c>
      <c r="AE21" s="21">
        <v>3</v>
      </c>
      <c r="AF21" s="20">
        <v>2</v>
      </c>
      <c r="AG21" s="22">
        <v>10</v>
      </c>
      <c r="AH21" s="36">
        <f t="shared" si="0"/>
        <v>15.333333333333334</v>
      </c>
      <c r="AI21" s="4">
        <f t="shared" si="1"/>
        <v>94.53333333333333</v>
      </c>
      <c r="AJ21" s="6">
        <v>15</v>
      </c>
    </row>
    <row r="22" spans="1:36" ht="15">
      <c r="A22" s="63"/>
      <c r="B22" s="68">
        <v>20</v>
      </c>
      <c r="C22" s="71" t="s">
        <v>80</v>
      </c>
      <c r="D22" s="78">
        <v>76</v>
      </c>
      <c r="E22" s="78">
        <v>87</v>
      </c>
      <c r="F22" s="78">
        <v>73</v>
      </c>
      <c r="G22" s="78">
        <v>70</v>
      </c>
      <c r="H22" s="78">
        <v>80</v>
      </c>
      <c r="I22" s="78">
        <v>67</v>
      </c>
      <c r="J22" s="78">
        <v>68</v>
      </c>
      <c r="K22" s="78">
        <v>73</v>
      </c>
      <c r="L22" s="78">
        <v>96</v>
      </c>
      <c r="M22" s="78">
        <v>85</v>
      </c>
      <c r="N22" s="78">
        <v>86</v>
      </c>
      <c r="O22" s="78">
        <v>74</v>
      </c>
      <c r="P22" s="78">
        <v>76</v>
      </c>
      <c r="Q22" s="78">
        <v>58</v>
      </c>
      <c r="R22" s="78">
        <v>75</v>
      </c>
      <c r="S22" s="78">
        <v>86</v>
      </c>
      <c r="T22" s="78"/>
      <c r="U22" s="78"/>
      <c r="V22" s="78"/>
      <c r="W22" s="77"/>
      <c r="X22" s="65">
        <f>SUM(D22:W22)/16</f>
        <v>76.875</v>
      </c>
      <c r="Y22" s="15">
        <v>8</v>
      </c>
      <c r="Z22" s="14">
        <v>4</v>
      </c>
      <c r="AA22" s="16">
        <v>7</v>
      </c>
      <c r="AB22" s="32">
        <v>5</v>
      </c>
      <c r="AC22" s="26">
        <v>4</v>
      </c>
      <c r="AD22" s="34">
        <v>7</v>
      </c>
      <c r="AE22" s="21">
        <v>3</v>
      </c>
      <c r="AF22" s="20">
        <v>2</v>
      </c>
      <c r="AG22" s="22">
        <v>7</v>
      </c>
      <c r="AH22" s="37">
        <f t="shared" si="0"/>
        <v>15.666666666666666</v>
      </c>
      <c r="AI22" s="4">
        <f t="shared" si="1"/>
        <v>92.54166666666667</v>
      </c>
      <c r="AJ22" s="6">
        <v>16</v>
      </c>
    </row>
    <row r="23" spans="1:36" ht="15">
      <c r="A23" s="63"/>
      <c r="B23" s="68">
        <v>33</v>
      </c>
      <c r="C23" s="71" t="s">
        <v>66</v>
      </c>
      <c r="D23" s="78">
        <v>81</v>
      </c>
      <c r="E23" s="78">
        <v>90</v>
      </c>
      <c r="F23" s="78">
        <v>69</v>
      </c>
      <c r="G23" s="78">
        <v>50</v>
      </c>
      <c r="H23" s="78">
        <v>92</v>
      </c>
      <c r="I23" s="78">
        <v>56</v>
      </c>
      <c r="J23" s="78">
        <v>64</v>
      </c>
      <c r="K23" s="78">
        <v>77</v>
      </c>
      <c r="L23" s="78">
        <v>78</v>
      </c>
      <c r="M23" s="78">
        <v>78</v>
      </c>
      <c r="N23" s="78">
        <v>94</v>
      </c>
      <c r="O23" s="78">
        <v>42</v>
      </c>
      <c r="P23" s="78">
        <v>55</v>
      </c>
      <c r="Q23" s="78">
        <v>64</v>
      </c>
      <c r="R23" s="78">
        <v>63</v>
      </c>
      <c r="S23" s="78">
        <v>68</v>
      </c>
      <c r="T23" s="78">
        <v>64</v>
      </c>
      <c r="U23" s="78">
        <v>46</v>
      </c>
      <c r="V23" s="78"/>
      <c r="W23" s="77"/>
      <c r="X23" s="65">
        <f>SUM(D23:W23)/18</f>
        <v>68.38888888888889</v>
      </c>
      <c r="Y23" s="15">
        <v>8</v>
      </c>
      <c r="Z23" s="14">
        <v>6</v>
      </c>
      <c r="AA23" s="16">
        <v>10</v>
      </c>
      <c r="AB23" s="32">
        <v>8</v>
      </c>
      <c r="AC23" s="26">
        <v>6</v>
      </c>
      <c r="AD23" s="34">
        <v>10</v>
      </c>
      <c r="AE23" s="21">
        <v>8</v>
      </c>
      <c r="AF23" s="20">
        <v>4</v>
      </c>
      <c r="AG23" s="22">
        <v>10</v>
      </c>
      <c r="AH23" s="37">
        <f t="shared" si="0"/>
        <v>23.333333333333332</v>
      </c>
      <c r="AI23" s="4">
        <f t="shared" si="1"/>
        <v>91.72222222222221</v>
      </c>
      <c r="AJ23" s="6">
        <v>17</v>
      </c>
    </row>
    <row r="24" spans="1:36" ht="15">
      <c r="A24" s="63"/>
      <c r="B24" s="68">
        <v>24</v>
      </c>
      <c r="C24" s="71" t="s">
        <v>79</v>
      </c>
      <c r="D24" s="80">
        <v>84</v>
      </c>
      <c r="E24" s="80">
        <v>73</v>
      </c>
      <c r="F24" s="80">
        <v>99</v>
      </c>
      <c r="G24" s="80">
        <v>104</v>
      </c>
      <c r="H24" s="80">
        <v>72</v>
      </c>
      <c r="I24" s="80">
        <v>81</v>
      </c>
      <c r="J24" s="80">
        <v>66</v>
      </c>
      <c r="K24" s="80">
        <v>74</v>
      </c>
      <c r="L24" s="80">
        <v>45</v>
      </c>
      <c r="M24" s="80">
        <v>61</v>
      </c>
      <c r="N24" s="80">
        <v>93</v>
      </c>
      <c r="O24" s="80">
        <v>81</v>
      </c>
      <c r="P24" s="80">
        <v>79</v>
      </c>
      <c r="Q24" s="80">
        <v>93</v>
      </c>
      <c r="R24" s="80">
        <v>66</v>
      </c>
      <c r="S24" s="80">
        <v>90</v>
      </c>
      <c r="T24" s="80"/>
      <c r="U24" s="80"/>
      <c r="V24" s="80"/>
      <c r="W24" s="77"/>
      <c r="X24" s="65">
        <f>SUM(D24:W24)/16</f>
        <v>78.8125</v>
      </c>
      <c r="Y24" s="15">
        <v>3</v>
      </c>
      <c r="Z24" s="14">
        <v>2</v>
      </c>
      <c r="AA24" s="16">
        <v>7</v>
      </c>
      <c r="AB24" s="32">
        <v>3</v>
      </c>
      <c r="AC24" s="26">
        <v>2</v>
      </c>
      <c r="AD24" s="34">
        <v>7</v>
      </c>
      <c r="AE24" s="21">
        <v>3</v>
      </c>
      <c r="AF24" s="20">
        <v>2</v>
      </c>
      <c r="AG24" s="22">
        <v>7</v>
      </c>
      <c r="AH24" s="37">
        <f t="shared" si="0"/>
        <v>12</v>
      </c>
      <c r="AI24" s="4">
        <f t="shared" si="1"/>
        <v>90.8125</v>
      </c>
      <c r="AJ24" s="6">
        <v>18</v>
      </c>
    </row>
    <row r="25" spans="2:36" ht="12.75">
      <c r="B25" s="68">
        <v>19</v>
      </c>
      <c r="C25" s="71" t="s">
        <v>29</v>
      </c>
      <c r="D25" s="78">
        <v>94</v>
      </c>
      <c r="E25" s="78">
        <v>77</v>
      </c>
      <c r="F25" s="78">
        <v>53</v>
      </c>
      <c r="G25" s="78">
        <v>88</v>
      </c>
      <c r="H25" s="78">
        <v>65</v>
      </c>
      <c r="I25" s="78">
        <v>52</v>
      </c>
      <c r="J25" s="78">
        <v>51</v>
      </c>
      <c r="K25" s="78">
        <v>54</v>
      </c>
      <c r="L25" s="78">
        <v>75</v>
      </c>
      <c r="M25" s="78">
        <v>75</v>
      </c>
      <c r="N25" s="78">
        <v>88</v>
      </c>
      <c r="O25" s="78">
        <v>63</v>
      </c>
      <c r="P25" s="78">
        <v>78</v>
      </c>
      <c r="Q25" s="78">
        <v>70</v>
      </c>
      <c r="R25" s="78">
        <v>65</v>
      </c>
      <c r="S25" s="78">
        <v>40</v>
      </c>
      <c r="T25" s="78">
        <v>54</v>
      </c>
      <c r="U25" s="78">
        <v>101</v>
      </c>
      <c r="V25" s="78"/>
      <c r="W25" s="77"/>
      <c r="X25" s="65">
        <f>SUM(D25:W25)/18</f>
        <v>69.05555555555556</v>
      </c>
      <c r="Y25" s="15">
        <v>8</v>
      </c>
      <c r="Z25" s="14">
        <v>4</v>
      </c>
      <c r="AA25" s="16">
        <v>7</v>
      </c>
      <c r="AB25" s="32">
        <v>5</v>
      </c>
      <c r="AC25" s="26">
        <v>2</v>
      </c>
      <c r="AD25" s="34">
        <v>10</v>
      </c>
      <c r="AE25" s="21">
        <v>8</v>
      </c>
      <c r="AF25" s="20">
        <v>4</v>
      </c>
      <c r="AG25" s="22">
        <v>7</v>
      </c>
      <c r="AH25" s="37">
        <f t="shared" si="0"/>
        <v>18.333333333333332</v>
      </c>
      <c r="AI25" s="4">
        <f t="shared" si="1"/>
        <v>87.38888888888889</v>
      </c>
      <c r="AJ25" s="6">
        <v>19</v>
      </c>
    </row>
    <row r="26" spans="2:36" ht="12.75">
      <c r="B26" s="68">
        <v>22</v>
      </c>
      <c r="C26" s="71" t="s">
        <v>82</v>
      </c>
      <c r="D26" s="78">
        <v>82</v>
      </c>
      <c r="E26" s="78">
        <v>84</v>
      </c>
      <c r="F26" s="78">
        <v>80</v>
      </c>
      <c r="G26" s="78">
        <v>75</v>
      </c>
      <c r="H26" s="78">
        <v>68</v>
      </c>
      <c r="I26" s="78">
        <v>118</v>
      </c>
      <c r="J26" s="78">
        <v>88</v>
      </c>
      <c r="K26" s="78">
        <v>58</v>
      </c>
      <c r="L26" s="78">
        <v>66</v>
      </c>
      <c r="M26" s="78">
        <v>81</v>
      </c>
      <c r="N26" s="78">
        <v>72</v>
      </c>
      <c r="O26" s="78">
        <v>64</v>
      </c>
      <c r="P26" s="78">
        <v>83</v>
      </c>
      <c r="Q26" s="78">
        <v>50</v>
      </c>
      <c r="R26" s="78">
        <v>62</v>
      </c>
      <c r="S26" s="78">
        <v>51</v>
      </c>
      <c r="T26" s="78">
        <v>66</v>
      </c>
      <c r="U26" s="78">
        <v>48</v>
      </c>
      <c r="V26" s="78"/>
      <c r="W26" s="77"/>
      <c r="X26" s="65">
        <f>SUM(D26:W26)/18</f>
        <v>72</v>
      </c>
      <c r="Y26" s="15">
        <v>3</v>
      </c>
      <c r="Z26" s="14">
        <v>4</v>
      </c>
      <c r="AA26" s="16">
        <v>7</v>
      </c>
      <c r="AB26" s="32">
        <v>5</v>
      </c>
      <c r="AC26" s="26">
        <v>4</v>
      </c>
      <c r="AD26" s="34">
        <v>7</v>
      </c>
      <c r="AE26" s="21">
        <v>5</v>
      </c>
      <c r="AF26" s="20">
        <v>4</v>
      </c>
      <c r="AG26" s="22">
        <v>7</v>
      </c>
      <c r="AH26" s="37">
        <f t="shared" si="0"/>
        <v>15.333333333333334</v>
      </c>
      <c r="AI26" s="4">
        <f t="shared" si="1"/>
        <v>87.33333333333333</v>
      </c>
      <c r="AJ26" s="6">
        <v>20</v>
      </c>
    </row>
    <row r="27" spans="2:36" ht="12.75">
      <c r="B27" s="68">
        <v>17</v>
      </c>
      <c r="C27" s="71" t="s">
        <v>70</v>
      </c>
      <c r="D27" s="78">
        <v>42</v>
      </c>
      <c r="E27" s="78">
        <v>56</v>
      </c>
      <c r="F27" s="78">
        <v>62</v>
      </c>
      <c r="G27" s="78">
        <v>51</v>
      </c>
      <c r="H27" s="78">
        <v>65</v>
      </c>
      <c r="I27" s="78">
        <v>56</v>
      </c>
      <c r="J27" s="78">
        <v>33</v>
      </c>
      <c r="K27" s="78">
        <v>84</v>
      </c>
      <c r="L27" s="78">
        <v>57</v>
      </c>
      <c r="M27" s="78">
        <v>97</v>
      </c>
      <c r="N27" s="78">
        <v>63</v>
      </c>
      <c r="O27" s="78">
        <v>82</v>
      </c>
      <c r="P27" s="78">
        <v>73</v>
      </c>
      <c r="Q27" s="78">
        <v>41</v>
      </c>
      <c r="R27" s="78">
        <v>72</v>
      </c>
      <c r="S27" s="78">
        <v>67</v>
      </c>
      <c r="T27" s="78">
        <v>85</v>
      </c>
      <c r="U27" s="78"/>
      <c r="V27" s="78"/>
      <c r="W27" s="77"/>
      <c r="X27" s="65">
        <f>SUM(D27:W27)/17</f>
        <v>63.88235294117647</v>
      </c>
      <c r="Y27" s="15">
        <v>8</v>
      </c>
      <c r="Z27" s="14">
        <v>4</v>
      </c>
      <c r="AA27" s="16">
        <v>10</v>
      </c>
      <c r="AB27" s="32">
        <v>8</v>
      </c>
      <c r="AC27" s="26">
        <v>6</v>
      </c>
      <c r="AD27" s="34">
        <v>10</v>
      </c>
      <c r="AE27" s="21">
        <v>8</v>
      </c>
      <c r="AF27" s="20">
        <v>6</v>
      </c>
      <c r="AG27" s="22">
        <v>10</v>
      </c>
      <c r="AH27" s="37">
        <f t="shared" si="0"/>
        <v>23.333333333333332</v>
      </c>
      <c r="AI27" s="4">
        <f t="shared" si="1"/>
        <v>87.2156862745098</v>
      </c>
      <c r="AJ27" s="6">
        <v>21</v>
      </c>
    </row>
    <row r="28" spans="2:36" ht="12.75">
      <c r="B28" s="68">
        <v>18</v>
      </c>
      <c r="C28" s="71" t="s">
        <v>25</v>
      </c>
      <c r="D28" s="78">
        <v>84</v>
      </c>
      <c r="E28" s="78">
        <v>46</v>
      </c>
      <c r="F28" s="78">
        <v>86</v>
      </c>
      <c r="G28" s="78">
        <v>51</v>
      </c>
      <c r="H28" s="78">
        <v>72</v>
      </c>
      <c r="I28" s="78">
        <v>96</v>
      </c>
      <c r="J28" s="78">
        <v>80</v>
      </c>
      <c r="K28" s="78">
        <v>59</v>
      </c>
      <c r="L28" s="78">
        <v>76</v>
      </c>
      <c r="M28" s="78">
        <v>68</v>
      </c>
      <c r="N28" s="78">
        <v>51</v>
      </c>
      <c r="O28" s="78">
        <v>74</v>
      </c>
      <c r="P28" s="78">
        <v>65</v>
      </c>
      <c r="Q28" s="78">
        <v>80</v>
      </c>
      <c r="R28" s="78">
        <v>86</v>
      </c>
      <c r="S28" s="78">
        <v>94</v>
      </c>
      <c r="T28" s="78">
        <v>42</v>
      </c>
      <c r="U28" s="78"/>
      <c r="V28" s="78"/>
      <c r="W28" s="77"/>
      <c r="X28" s="65">
        <f>SUM(D28:W28)/17</f>
        <v>71.17647058823529</v>
      </c>
      <c r="Y28" s="15">
        <v>5</v>
      </c>
      <c r="Z28" s="14">
        <v>2</v>
      </c>
      <c r="AA28" s="16">
        <v>7</v>
      </c>
      <c r="AB28" s="32">
        <v>3</v>
      </c>
      <c r="AC28" s="26">
        <v>2</v>
      </c>
      <c r="AD28" s="34">
        <v>7</v>
      </c>
      <c r="AE28" s="21">
        <v>5</v>
      </c>
      <c r="AF28" s="20">
        <v>4</v>
      </c>
      <c r="AG28" s="22">
        <v>7</v>
      </c>
      <c r="AH28" s="37">
        <f t="shared" si="0"/>
        <v>14</v>
      </c>
      <c r="AI28" s="4">
        <f t="shared" si="1"/>
        <v>85.17647058823529</v>
      </c>
      <c r="AJ28" s="6">
        <v>22</v>
      </c>
    </row>
    <row r="29" spans="2:36" ht="12.75">
      <c r="B29" s="68">
        <v>38</v>
      </c>
      <c r="C29" s="71" t="s">
        <v>81</v>
      </c>
      <c r="D29" s="78">
        <v>93</v>
      </c>
      <c r="E29" s="78">
        <v>51</v>
      </c>
      <c r="F29" s="78">
        <v>57</v>
      </c>
      <c r="G29" s="78">
        <v>85</v>
      </c>
      <c r="H29" s="78">
        <v>45</v>
      </c>
      <c r="I29" s="78">
        <v>61</v>
      </c>
      <c r="J29" s="78">
        <v>69</v>
      </c>
      <c r="K29" s="78">
        <v>50</v>
      </c>
      <c r="L29" s="78">
        <v>71</v>
      </c>
      <c r="M29" s="78">
        <v>58</v>
      </c>
      <c r="N29" s="78">
        <v>38</v>
      </c>
      <c r="O29" s="78">
        <v>65</v>
      </c>
      <c r="P29" s="78">
        <v>33</v>
      </c>
      <c r="Q29" s="78">
        <v>64</v>
      </c>
      <c r="R29" s="78">
        <v>72</v>
      </c>
      <c r="S29" s="78"/>
      <c r="T29" s="78"/>
      <c r="U29" s="78"/>
      <c r="V29" s="78"/>
      <c r="W29" s="77"/>
      <c r="X29" s="65">
        <f>SUM(D29:W29)/15</f>
        <v>60.8</v>
      </c>
      <c r="Y29" s="15">
        <v>5</v>
      </c>
      <c r="Z29" s="14">
        <v>2</v>
      </c>
      <c r="AA29" s="16">
        <v>10</v>
      </c>
      <c r="AB29" s="32">
        <v>5</v>
      </c>
      <c r="AC29" s="26">
        <v>4</v>
      </c>
      <c r="AD29" s="34">
        <v>15</v>
      </c>
      <c r="AE29" s="21">
        <v>8</v>
      </c>
      <c r="AF29" s="20">
        <v>6</v>
      </c>
      <c r="AG29" s="22">
        <v>15</v>
      </c>
      <c r="AH29" s="37">
        <f t="shared" si="0"/>
        <v>23.333333333333332</v>
      </c>
      <c r="AI29" s="4">
        <f t="shared" si="1"/>
        <v>84.13333333333333</v>
      </c>
      <c r="AJ29" s="6">
        <v>23</v>
      </c>
    </row>
    <row r="30" spans="2:36" ht="12.75">
      <c r="B30" s="68">
        <v>8</v>
      </c>
      <c r="C30" s="71" t="s">
        <v>22</v>
      </c>
      <c r="D30" s="78">
        <v>88</v>
      </c>
      <c r="E30" s="78">
        <v>52</v>
      </c>
      <c r="F30" s="78">
        <v>28</v>
      </c>
      <c r="G30" s="78">
        <v>37</v>
      </c>
      <c r="H30" s="78">
        <v>70</v>
      </c>
      <c r="I30" s="78">
        <v>78</v>
      </c>
      <c r="J30" s="78">
        <v>42</v>
      </c>
      <c r="K30" s="78">
        <v>42</v>
      </c>
      <c r="L30" s="78">
        <v>80</v>
      </c>
      <c r="M30" s="78">
        <v>65</v>
      </c>
      <c r="N30" s="78">
        <v>75</v>
      </c>
      <c r="O30" s="78">
        <v>121</v>
      </c>
      <c r="P30" s="78">
        <v>45</v>
      </c>
      <c r="Q30" s="78">
        <v>62</v>
      </c>
      <c r="R30" s="78">
        <v>75</v>
      </c>
      <c r="S30" s="78">
        <v>68</v>
      </c>
      <c r="T30" s="78">
        <v>122</v>
      </c>
      <c r="U30" s="78">
        <v>69</v>
      </c>
      <c r="V30" s="78">
        <v>72</v>
      </c>
      <c r="W30" s="77">
        <v>46</v>
      </c>
      <c r="X30" s="65">
        <f>SUM(D30:W30)/20</f>
        <v>66.85</v>
      </c>
      <c r="Y30" s="15">
        <v>3</v>
      </c>
      <c r="Z30" s="14">
        <v>2</v>
      </c>
      <c r="AA30" s="16">
        <v>7</v>
      </c>
      <c r="AB30" s="32">
        <v>5</v>
      </c>
      <c r="AC30" s="26">
        <v>3</v>
      </c>
      <c r="AD30" s="34">
        <v>10</v>
      </c>
      <c r="AE30" s="21">
        <v>5</v>
      </c>
      <c r="AF30" s="20">
        <v>6</v>
      </c>
      <c r="AG30" s="22">
        <v>10</v>
      </c>
      <c r="AH30" s="36">
        <f t="shared" si="0"/>
        <v>17</v>
      </c>
      <c r="AI30" s="4">
        <f t="shared" si="1"/>
        <v>83.85</v>
      </c>
      <c r="AJ30" s="6">
        <v>24</v>
      </c>
    </row>
    <row r="31" spans="2:36" ht="12.75">
      <c r="B31" s="68">
        <v>28</v>
      </c>
      <c r="C31" s="71" t="s">
        <v>32</v>
      </c>
      <c r="D31" s="78">
        <v>75</v>
      </c>
      <c r="E31" s="78">
        <v>70</v>
      </c>
      <c r="F31" s="78">
        <v>91</v>
      </c>
      <c r="G31" s="78">
        <v>34</v>
      </c>
      <c r="H31" s="78">
        <v>66</v>
      </c>
      <c r="I31" s="78">
        <v>86</v>
      </c>
      <c r="J31" s="78">
        <v>60</v>
      </c>
      <c r="K31" s="78">
        <v>64</v>
      </c>
      <c r="L31" s="78">
        <v>81</v>
      </c>
      <c r="M31" s="78">
        <v>54</v>
      </c>
      <c r="N31" s="78">
        <v>91</v>
      </c>
      <c r="O31" s="78">
        <v>69</v>
      </c>
      <c r="P31" s="78">
        <v>95</v>
      </c>
      <c r="Q31" s="78">
        <v>87</v>
      </c>
      <c r="R31" s="78">
        <v>56</v>
      </c>
      <c r="S31" s="78">
        <v>81</v>
      </c>
      <c r="T31" s="78">
        <v>40</v>
      </c>
      <c r="U31" s="78">
        <v>38</v>
      </c>
      <c r="V31" s="78">
        <v>48</v>
      </c>
      <c r="W31" s="77"/>
      <c r="X31" s="65">
        <f>SUM(D31:W31)/19</f>
        <v>67.6842105263158</v>
      </c>
      <c r="Y31" s="15">
        <v>5</v>
      </c>
      <c r="Z31" s="14">
        <v>4</v>
      </c>
      <c r="AA31" s="16">
        <v>7</v>
      </c>
      <c r="AB31" s="32">
        <v>5</v>
      </c>
      <c r="AC31" s="26">
        <v>2</v>
      </c>
      <c r="AD31" s="34">
        <v>10</v>
      </c>
      <c r="AE31" s="21">
        <v>3</v>
      </c>
      <c r="AF31" s="20">
        <v>2</v>
      </c>
      <c r="AG31" s="22">
        <v>7</v>
      </c>
      <c r="AH31" s="37">
        <f t="shared" si="0"/>
        <v>15</v>
      </c>
      <c r="AI31" s="4">
        <f t="shared" si="1"/>
        <v>82.6842105263158</v>
      </c>
      <c r="AJ31" s="6">
        <v>25</v>
      </c>
    </row>
    <row r="32" spans="2:36" ht="12.75">
      <c r="B32" s="68">
        <v>32</v>
      </c>
      <c r="C32" s="71" t="s">
        <v>31</v>
      </c>
      <c r="D32" s="78">
        <v>84</v>
      </c>
      <c r="E32" s="78">
        <v>57</v>
      </c>
      <c r="F32" s="78">
        <v>52</v>
      </c>
      <c r="G32" s="78">
        <v>50</v>
      </c>
      <c r="H32" s="78">
        <v>71</v>
      </c>
      <c r="I32" s="78">
        <v>71</v>
      </c>
      <c r="J32" s="78">
        <v>58</v>
      </c>
      <c r="K32" s="78">
        <v>60</v>
      </c>
      <c r="L32" s="78">
        <v>36</v>
      </c>
      <c r="M32" s="78">
        <v>67</v>
      </c>
      <c r="N32" s="78">
        <v>47</v>
      </c>
      <c r="O32" s="78">
        <v>55</v>
      </c>
      <c r="P32" s="78">
        <v>87</v>
      </c>
      <c r="Q32" s="78">
        <v>89</v>
      </c>
      <c r="R32" s="78">
        <v>54</v>
      </c>
      <c r="S32" s="78">
        <v>66</v>
      </c>
      <c r="T32" s="78">
        <v>62</v>
      </c>
      <c r="U32" s="78">
        <v>12</v>
      </c>
      <c r="V32" s="78"/>
      <c r="W32" s="77"/>
      <c r="X32" s="65">
        <f>SUM(D32:W32)/18</f>
        <v>59.888888888888886</v>
      </c>
      <c r="Y32" s="15">
        <v>3</v>
      </c>
      <c r="Z32" s="14">
        <v>4</v>
      </c>
      <c r="AA32" s="16">
        <v>15</v>
      </c>
      <c r="AB32" s="32">
        <v>3</v>
      </c>
      <c r="AC32" s="26">
        <v>4</v>
      </c>
      <c r="AD32" s="34">
        <v>10</v>
      </c>
      <c r="AE32" s="21">
        <v>3</v>
      </c>
      <c r="AF32" s="20">
        <v>6</v>
      </c>
      <c r="AG32" s="22">
        <v>15</v>
      </c>
      <c r="AH32" s="37">
        <f t="shared" si="0"/>
        <v>21</v>
      </c>
      <c r="AI32" s="4">
        <f t="shared" si="1"/>
        <v>80.88888888888889</v>
      </c>
      <c r="AJ32" s="6">
        <v>26</v>
      </c>
    </row>
    <row r="33" spans="2:36" ht="12.75">
      <c r="B33" s="68">
        <v>40</v>
      </c>
      <c r="C33" s="71" t="s">
        <v>110</v>
      </c>
      <c r="D33" s="78">
        <v>42</v>
      </c>
      <c r="E33" s="78">
        <v>55</v>
      </c>
      <c r="F33" s="78">
        <v>54</v>
      </c>
      <c r="G33" s="78">
        <v>42</v>
      </c>
      <c r="H33" s="78">
        <v>42</v>
      </c>
      <c r="I33" s="78">
        <v>71</v>
      </c>
      <c r="J33" s="78">
        <v>69</v>
      </c>
      <c r="K33" s="78">
        <v>69</v>
      </c>
      <c r="L33" s="78">
        <v>39</v>
      </c>
      <c r="M33" s="78">
        <v>82</v>
      </c>
      <c r="N33" s="78">
        <v>92</v>
      </c>
      <c r="O33" s="78">
        <v>62</v>
      </c>
      <c r="P33" s="78">
        <v>52</v>
      </c>
      <c r="Q33" s="78">
        <v>64</v>
      </c>
      <c r="R33" s="78">
        <v>51</v>
      </c>
      <c r="S33" s="78">
        <v>42</v>
      </c>
      <c r="T33" s="78"/>
      <c r="U33" s="78"/>
      <c r="V33" s="78"/>
      <c r="W33" s="77"/>
      <c r="X33" s="65">
        <f>SUM(D33:W33)/16</f>
        <v>58</v>
      </c>
      <c r="Y33" s="15">
        <v>3</v>
      </c>
      <c r="Z33" s="14">
        <v>2</v>
      </c>
      <c r="AA33" s="16">
        <v>7</v>
      </c>
      <c r="AB33" s="32">
        <v>5</v>
      </c>
      <c r="AC33" s="26">
        <v>2</v>
      </c>
      <c r="AD33" s="34">
        <v>15</v>
      </c>
      <c r="AE33" s="21">
        <v>8</v>
      </c>
      <c r="AF33" s="20">
        <v>2</v>
      </c>
      <c r="AG33" s="22">
        <v>15</v>
      </c>
      <c r="AH33" s="37">
        <f t="shared" si="0"/>
        <v>19.666666666666668</v>
      </c>
      <c r="AI33" s="4">
        <f t="shared" si="1"/>
        <v>77.66666666666667</v>
      </c>
      <c r="AJ33" s="6">
        <v>27</v>
      </c>
    </row>
    <row r="34" spans="2:36" ht="12.75">
      <c r="B34" s="68">
        <v>34</v>
      </c>
      <c r="C34" s="71" t="s">
        <v>75</v>
      </c>
      <c r="D34" s="78">
        <v>61</v>
      </c>
      <c r="E34" s="78">
        <v>40</v>
      </c>
      <c r="F34" s="78">
        <v>73</v>
      </c>
      <c r="G34" s="78">
        <v>65</v>
      </c>
      <c r="H34" s="78">
        <v>45</v>
      </c>
      <c r="I34" s="78">
        <v>61</v>
      </c>
      <c r="J34" s="78">
        <v>52</v>
      </c>
      <c r="K34" s="78">
        <v>61</v>
      </c>
      <c r="L34" s="78">
        <v>42</v>
      </c>
      <c r="M34" s="78">
        <v>67</v>
      </c>
      <c r="N34" s="78">
        <v>45</v>
      </c>
      <c r="O34" s="78">
        <v>36</v>
      </c>
      <c r="P34" s="78">
        <v>41</v>
      </c>
      <c r="Q34" s="78">
        <v>54</v>
      </c>
      <c r="R34" s="78">
        <v>38</v>
      </c>
      <c r="S34" s="78"/>
      <c r="T34" s="78"/>
      <c r="U34" s="78"/>
      <c r="V34" s="78"/>
      <c r="W34" s="77"/>
      <c r="X34" s="65">
        <f>SUM(D34:W34)/15</f>
        <v>52.06666666666667</v>
      </c>
      <c r="Y34" s="15">
        <v>8</v>
      </c>
      <c r="Z34" s="14">
        <v>6</v>
      </c>
      <c r="AA34" s="16">
        <v>10</v>
      </c>
      <c r="AB34" s="32">
        <v>5</v>
      </c>
      <c r="AC34" s="26">
        <v>4</v>
      </c>
      <c r="AD34" s="34">
        <v>15</v>
      </c>
      <c r="AE34" s="21">
        <v>8</v>
      </c>
      <c r="AF34" s="20">
        <v>4</v>
      </c>
      <c r="AG34" s="22">
        <v>7</v>
      </c>
      <c r="AH34" s="37">
        <f t="shared" si="0"/>
        <v>22.333333333333332</v>
      </c>
      <c r="AI34" s="4">
        <f t="shared" si="1"/>
        <v>74.4</v>
      </c>
      <c r="AJ34" s="6">
        <v>28</v>
      </c>
    </row>
    <row r="35" spans="2:36" ht="12.75">
      <c r="B35" s="68">
        <v>31</v>
      </c>
      <c r="C35" s="71" t="s">
        <v>26</v>
      </c>
      <c r="D35" s="78">
        <v>46</v>
      </c>
      <c r="E35" s="78">
        <v>33</v>
      </c>
      <c r="F35" s="78">
        <v>65</v>
      </c>
      <c r="G35" s="78">
        <v>55</v>
      </c>
      <c r="H35" s="78">
        <v>37</v>
      </c>
      <c r="I35" s="78">
        <v>47</v>
      </c>
      <c r="J35" s="78">
        <v>54</v>
      </c>
      <c r="K35" s="78">
        <v>56</v>
      </c>
      <c r="L35" s="78">
        <v>58</v>
      </c>
      <c r="M35" s="78">
        <v>61</v>
      </c>
      <c r="N35" s="78">
        <v>57</v>
      </c>
      <c r="O35" s="78">
        <v>70</v>
      </c>
      <c r="P35" s="78">
        <v>90</v>
      </c>
      <c r="Q35" s="78">
        <v>39</v>
      </c>
      <c r="R35" s="78">
        <v>32</v>
      </c>
      <c r="S35" s="78">
        <v>59</v>
      </c>
      <c r="T35" s="78">
        <v>52</v>
      </c>
      <c r="U35" s="78">
        <v>30</v>
      </c>
      <c r="V35" s="78"/>
      <c r="W35" s="77"/>
      <c r="X35" s="65">
        <f>SUM(D35:W35)/18</f>
        <v>52.27777777777778</v>
      </c>
      <c r="Y35" s="15">
        <v>8</v>
      </c>
      <c r="Z35" s="14">
        <v>6</v>
      </c>
      <c r="AA35" s="16">
        <v>15</v>
      </c>
      <c r="AB35" s="32">
        <v>5</v>
      </c>
      <c r="AC35" s="26">
        <v>4</v>
      </c>
      <c r="AD35" s="34">
        <v>7</v>
      </c>
      <c r="AE35" s="21">
        <v>5</v>
      </c>
      <c r="AF35" s="20">
        <v>2</v>
      </c>
      <c r="AG35" s="22">
        <v>10</v>
      </c>
      <c r="AH35" s="37">
        <f t="shared" si="0"/>
        <v>20.666666666666668</v>
      </c>
      <c r="AI35" s="4">
        <f t="shared" si="1"/>
        <v>72.94444444444444</v>
      </c>
      <c r="AJ35" s="6">
        <v>29</v>
      </c>
    </row>
    <row r="36" spans="2:36" ht="12.75">
      <c r="B36" s="68">
        <v>39</v>
      </c>
      <c r="C36" s="71" t="s">
        <v>30</v>
      </c>
      <c r="D36" s="78">
        <v>61</v>
      </c>
      <c r="E36" s="78">
        <v>38</v>
      </c>
      <c r="F36" s="78">
        <v>52</v>
      </c>
      <c r="G36" s="78">
        <v>47</v>
      </c>
      <c r="H36" s="78">
        <v>42</v>
      </c>
      <c r="I36" s="78">
        <v>44</v>
      </c>
      <c r="J36" s="78">
        <v>50</v>
      </c>
      <c r="K36" s="78">
        <v>49</v>
      </c>
      <c r="L36" s="78">
        <v>62</v>
      </c>
      <c r="M36" s="78">
        <v>34</v>
      </c>
      <c r="N36" s="78">
        <v>86</v>
      </c>
      <c r="O36" s="78">
        <v>53</v>
      </c>
      <c r="P36" s="78">
        <v>43</v>
      </c>
      <c r="Q36" s="78">
        <v>34</v>
      </c>
      <c r="R36" s="78">
        <v>43</v>
      </c>
      <c r="S36" s="78"/>
      <c r="T36" s="78"/>
      <c r="U36" s="78"/>
      <c r="V36" s="78"/>
      <c r="W36" s="77"/>
      <c r="X36" s="65">
        <f>SUM(D36:W36)/15</f>
        <v>49.2</v>
      </c>
      <c r="Y36" s="15">
        <v>5</v>
      </c>
      <c r="Z36" s="14">
        <v>2</v>
      </c>
      <c r="AA36" s="16">
        <v>10</v>
      </c>
      <c r="AB36" s="32">
        <v>8</v>
      </c>
      <c r="AC36" s="26">
        <v>4</v>
      </c>
      <c r="AD36" s="34">
        <v>15</v>
      </c>
      <c r="AE36" s="21">
        <v>8</v>
      </c>
      <c r="AF36" s="20">
        <v>4</v>
      </c>
      <c r="AG36" s="22">
        <v>15</v>
      </c>
      <c r="AH36" s="37">
        <f t="shared" si="0"/>
        <v>23.666666666666668</v>
      </c>
      <c r="AI36" s="4">
        <f t="shared" si="1"/>
        <v>72.86666666666667</v>
      </c>
      <c r="AJ36" s="6">
        <v>30</v>
      </c>
    </row>
    <row r="37" spans="2:36" ht="12.75">
      <c r="B37" s="68">
        <v>3</v>
      </c>
      <c r="C37" s="71" t="s">
        <v>71</v>
      </c>
      <c r="D37" s="78">
        <v>84</v>
      </c>
      <c r="E37" s="78">
        <v>44</v>
      </c>
      <c r="F37" s="78">
        <v>50</v>
      </c>
      <c r="G37" s="78">
        <v>29</v>
      </c>
      <c r="H37" s="78">
        <v>70</v>
      </c>
      <c r="I37" s="78">
        <v>64</v>
      </c>
      <c r="J37" s="78">
        <v>74</v>
      </c>
      <c r="K37" s="78">
        <v>62</v>
      </c>
      <c r="L37" s="78">
        <v>72</v>
      </c>
      <c r="M37" s="78">
        <v>87</v>
      </c>
      <c r="N37" s="78">
        <v>87</v>
      </c>
      <c r="O37" s="78">
        <v>51</v>
      </c>
      <c r="P37" s="78">
        <v>75</v>
      </c>
      <c r="Q37" s="78">
        <v>59</v>
      </c>
      <c r="R37" s="78">
        <v>15</v>
      </c>
      <c r="S37" s="78">
        <v>23</v>
      </c>
      <c r="T37" s="78">
        <v>40</v>
      </c>
      <c r="U37" s="78">
        <v>56</v>
      </c>
      <c r="V37" s="78">
        <v>20</v>
      </c>
      <c r="W37" s="77">
        <v>33</v>
      </c>
      <c r="X37" s="65">
        <f>SUM(D37:W37)/20</f>
        <v>54.75</v>
      </c>
      <c r="Y37" s="15">
        <v>3</v>
      </c>
      <c r="Z37" s="14">
        <v>2</v>
      </c>
      <c r="AA37" s="16">
        <v>10</v>
      </c>
      <c r="AB37" s="32">
        <v>3</v>
      </c>
      <c r="AC37" s="26">
        <v>4</v>
      </c>
      <c r="AD37" s="34">
        <v>10</v>
      </c>
      <c r="AE37" s="21">
        <v>3</v>
      </c>
      <c r="AF37" s="20">
        <v>4</v>
      </c>
      <c r="AG37" s="22">
        <v>15</v>
      </c>
      <c r="AH37" s="36">
        <f t="shared" si="0"/>
        <v>18</v>
      </c>
      <c r="AI37" s="4">
        <f t="shared" si="1"/>
        <v>72.75</v>
      </c>
      <c r="AJ37" s="6">
        <v>31</v>
      </c>
    </row>
    <row r="38" spans="2:36" ht="12.75">
      <c r="B38" s="68">
        <v>21</v>
      </c>
      <c r="C38" s="71" t="s">
        <v>92</v>
      </c>
      <c r="D38" s="78">
        <v>51</v>
      </c>
      <c r="E38" s="78">
        <v>68</v>
      </c>
      <c r="F38" s="78">
        <v>59</v>
      </c>
      <c r="G38" s="78">
        <v>75</v>
      </c>
      <c r="H38" s="78">
        <v>56</v>
      </c>
      <c r="I38" s="78">
        <v>69</v>
      </c>
      <c r="J38" s="78">
        <v>31</v>
      </c>
      <c r="K38" s="78">
        <v>59</v>
      </c>
      <c r="L38" s="78">
        <v>51</v>
      </c>
      <c r="M38" s="78">
        <v>32</v>
      </c>
      <c r="N38" s="78">
        <v>29</v>
      </c>
      <c r="O38" s="78">
        <v>60</v>
      </c>
      <c r="P38" s="78">
        <v>69</v>
      </c>
      <c r="Q38" s="78">
        <v>89</v>
      </c>
      <c r="R38" s="78">
        <v>65</v>
      </c>
      <c r="S38" s="78">
        <v>62</v>
      </c>
      <c r="T38" s="78">
        <v>75</v>
      </c>
      <c r="U38" s="78"/>
      <c r="V38" s="78"/>
      <c r="W38" s="77"/>
      <c r="X38" s="65">
        <f>SUM(D38:W38)/17</f>
        <v>58.8235294117647</v>
      </c>
      <c r="Y38" s="15">
        <v>3</v>
      </c>
      <c r="Z38" s="14">
        <v>2</v>
      </c>
      <c r="AA38" s="16">
        <v>7</v>
      </c>
      <c r="AB38" s="32">
        <v>3</v>
      </c>
      <c r="AC38" s="26">
        <v>4</v>
      </c>
      <c r="AD38" s="34">
        <v>10</v>
      </c>
      <c r="AE38" s="21">
        <v>3</v>
      </c>
      <c r="AF38" s="20">
        <v>2</v>
      </c>
      <c r="AG38" s="22">
        <v>7</v>
      </c>
      <c r="AH38" s="37">
        <f t="shared" si="0"/>
        <v>13.666666666666666</v>
      </c>
      <c r="AI38" s="4">
        <f t="shared" si="1"/>
        <v>72.49019607843137</v>
      </c>
      <c r="AJ38" s="6">
        <v>32</v>
      </c>
    </row>
    <row r="39" spans="2:36" ht="12.75">
      <c r="B39" s="68">
        <v>23</v>
      </c>
      <c r="C39" s="71" t="s">
        <v>73</v>
      </c>
      <c r="D39" s="78">
        <v>52</v>
      </c>
      <c r="E39" s="78">
        <v>47</v>
      </c>
      <c r="F39" s="78">
        <v>49</v>
      </c>
      <c r="G39" s="78">
        <v>68</v>
      </c>
      <c r="H39" s="78">
        <v>47</v>
      </c>
      <c r="I39" s="78">
        <v>52</v>
      </c>
      <c r="J39" s="78">
        <v>47</v>
      </c>
      <c r="K39" s="78">
        <v>50</v>
      </c>
      <c r="L39" s="78">
        <v>42</v>
      </c>
      <c r="M39" s="78">
        <v>42</v>
      </c>
      <c r="N39" s="78">
        <v>48</v>
      </c>
      <c r="O39" s="78">
        <v>61</v>
      </c>
      <c r="P39" s="78">
        <v>57</v>
      </c>
      <c r="Q39" s="78">
        <v>82</v>
      </c>
      <c r="R39" s="78">
        <v>69</v>
      </c>
      <c r="S39" s="78">
        <v>61</v>
      </c>
      <c r="T39" s="78">
        <v>49</v>
      </c>
      <c r="U39" s="78"/>
      <c r="V39" s="78"/>
      <c r="W39" s="77"/>
      <c r="X39" s="65">
        <f>SUM(D39:W39)/17</f>
        <v>54.294117647058826</v>
      </c>
      <c r="Y39" s="15">
        <v>5</v>
      </c>
      <c r="Z39" s="14">
        <v>2</v>
      </c>
      <c r="AA39" s="16">
        <v>7</v>
      </c>
      <c r="AB39" s="32">
        <v>5</v>
      </c>
      <c r="AC39" s="26">
        <v>4</v>
      </c>
      <c r="AD39" s="34">
        <v>7</v>
      </c>
      <c r="AE39" s="21">
        <v>8</v>
      </c>
      <c r="AF39" s="20">
        <v>4</v>
      </c>
      <c r="AG39" s="22">
        <v>7</v>
      </c>
      <c r="AH39" s="37">
        <f t="shared" si="0"/>
        <v>16.333333333333332</v>
      </c>
      <c r="AI39" s="4">
        <f t="shared" si="1"/>
        <v>70.62745098039215</v>
      </c>
      <c r="AJ39" s="6">
        <v>33</v>
      </c>
    </row>
    <row r="40" spans="2:36" ht="12.75">
      <c r="B40" s="68">
        <v>26</v>
      </c>
      <c r="C40" s="71" t="s">
        <v>21</v>
      </c>
      <c r="D40" s="78">
        <v>49</v>
      </c>
      <c r="E40" s="78">
        <v>68</v>
      </c>
      <c r="F40" s="78">
        <v>71</v>
      </c>
      <c r="G40" s="78">
        <v>57</v>
      </c>
      <c r="H40" s="78">
        <v>79</v>
      </c>
      <c r="I40" s="78">
        <v>87</v>
      </c>
      <c r="J40" s="78">
        <v>54</v>
      </c>
      <c r="K40" s="78">
        <v>46</v>
      </c>
      <c r="L40" s="78">
        <v>45</v>
      </c>
      <c r="M40" s="78">
        <v>66</v>
      </c>
      <c r="N40" s="78">
        <v>75</v>
      </c>
      <c r="O40" s="78">
        <v>30</v>
      </c>
      <c r="P40" s="78">
        <v>53</v>
      </c>
      <c r="Q40" s="78">
        <v>32</v>
      </c>
      <c r="R40" s="78">
        <v>30</v>
      </c>
      <c r="S40" s="78">
        <v>53</v>
      </c>
      <c r="T40" s="78">
        <v>24</v>
      </c>
      <c r="U40" s="78">
        <v>70</v>
      </c>
      <c r="V40" s="78"/>
      <c r="W40" s="77"/>
      <c r="X40" s="65">
        <f>SUM(D40:W40)/18</f>
        <v>54.94444444444444</v>
      </c>
      <c r="Y40" s="15">
        <v>5</v>
      </c>
      <c r="Z40" s="14">
        <v>4</v>
      </c>
      <c r="AA40" s="16">
        <v>7</v>
      </c>
      <c r="AB40" s="32">
        <v>3</v>
      </c>
      <c r="AC40" s="26">
        <v>2</v>
      </c>
      <c r="AD40" s="34">
        <v>7</v>
      </c>
      <c r="AE40" s="21">
        <v>5</v>
      </c>
      <c r="AF40" s="20">
        <v>2</v>
      </c>
      <c r="AG40" s="22">
        <v>7</v>
      </c>
      <c r="AH40" s="37">
        <f t="shared" si="0"/>
        <v>14</v>
      </c>
      <c r="AI40" s="4">
        <f t="shared" si="1"/>
        <v>68.94444444444444</v>
      </c>
      <c r="AJ40" s="6">
        <v>34</v>
      </c>
    </row>
    <row r="41" spans="2:36" ht="12.75">
      <c r="B41" s="68">
        <v>36</v>
      </c>
      <c r="C41" s="73" t="s">
        <v>93</v>
      </c>
      <c r="D41" s="78">
        <v>36</v>
      </c>
      <c r="E41" s="78">
        <v>36</v>
      </c>
      <c r="F41" s="78">
        <v>50</v>
      </c>
      <c r="G41" s="78">
        <v>42</v>
      </c>
      <c r="H41" s="78">
        <v>43</v>
      </c>
      <c r="I41" s="78">
        <v>36</v>
      </c>
      <c r="J41" s="78">
        <v>41</v>
      </c>
      <c r="K41" s="78">
        <v>41</v>
      </c>
      <c r="L41" s="78">
        <v>41</v>
      </c>
      <c r="M41" s="78">
        <v>53</v>
      </c>
      <c r="N41" s="78">
        <v>81</v>
      </c>
      <c r="O41" s="78">
        <v>54</v>
      </c>
      <c r="P41" s="78">
        <v>57</v>
      </c>
      <c r="Q41" s="78">
        <v>40</v>
      </c>
      <c r="R41" s="78">
        <v>47</v>
      </c>
      <c r="S41" s="78">
        <v>55</v>
      </c>
      <c r="T41" s="78">
        <v>50</v>
      </c>
      <c r="U41" s="78"/>
      <c r="V41" s="78"/>
      <c r="W41" s="77"/>
      <c r="X41" s="65">
        <f>SUM(D41:W41)/17</f>
        <v>47.23529411764706</v>
      </c>
      <c r="Y41" s="15">
        <v>5</v>
      </c>
      <c r="Z41" s="14">
        <v>4</v>
      </c>
      <c r="AA41" s="16">
        <v>10</v>
      </c>
      <c r="AB41" s="32">
        <v>8</v>
      </c>
      <c r="AC41" s="26">
        <v>4</v>
      </c>
      <c r="AD41" s="34">
        <v>15</v>
      </c>
      <c r="AE41" s="21">
        <v>5</v>
      </c>
      <c r="AF41" s="20">
        <v>4</v>
      </c>
      <c r="AG41" s="22">
        <v>10</v>
      </c>
      <c r="AH41" s="37">
        <f t="shared" si="0"/>
        <v>21.666666666666668</v>
      </c>
      <c r="AI41" s="4">
        <f t="shared" si="1"/>
        <v>68.90196078431373</v>
      </c>
      <c r="AJ41" s="6">
        <v>35</v>
      </c>
    </row>
    <row r="42" spans="2:36" ht="12.75">
      <c r="B42" s="68">
        <v>37</v>
      </c>
      <c r="C42" s="72" t="s">
        <v>78</v>
      </c>
      <c r="D42" s="78">
        <v>35</v>
      </c>
      <c r="E42" s="78">
        <v>53</v>
      </c>
      <c r="F42" s="78">
        <v>39</v>
      </c>
      <c r="G42" s="78">
        <v>60</v>
      </c>
      <c r="H42" s="78">
        <v>43</v>
      </c>
      <c r="I42" s="78">
        <v>72</v>
      </c>
      <c r="J42" s="78">
        <v>60</v>
      </c>
      <c r="K42" s="78">
        <v>43</v>
      </c>
      <c r="L42" s="78">
        <v>39</v>
      </c>
      <c r="M42" s="78">
        <v>46</v>
      </c>
      <c r="N42" s="78">
        <v>71</v>
      </c>
      <c r="O42" s="78">
        <v>71</v>
      </c>
      <c r="P42" s="78">
        <v>53</v>
      </c>
      <c r="Q42" s="78">
        <v>41</v>
      </c>
      <c r="R42" s="78">
        <v>42</v>
      </c>
      <c r="S42" s="78">
        <v>40</v>
      </c>
      <c r="T42" s="78">
        <v>78</v>
      </c>
      <c r="U42" s="78"/>
      <c r="V42" s="78"/>
      <c r="W42" s="77"/>
      <c r="X42" s="65">
        <f>SUM(D42:W42)/17</f>
        <v>52.11764705882353</v>
      </c>
      <c r="Y42" s="15">
        <v>5</v>
      </c>
      <c r="Z42" s="14">
        <v>2</v>
      </c>
      <c r="AA42" s="16">
        <v>7</v>
      </c>
      <c r="AB42" s="32">
        <v>5</v>
      </c>
      <c r="AC42" s="26">
        <v>4</v>
      </c>
      <c r="AD42" s="34">
        <v>10</v>
      </c>
      <c r="AE42" s="21">
        <v>5</v>
      </c>
      <c r="AF42" s="20">
        <v>2</v>
      </c>
      <c r="AG42" s="22">
        <v>10</v>
      </c>
      <c r="AH42" s="37">
        <f t="shared" si="0"/>
        <v>16.666666666666668</v>
      </c>
      <c r="AI42" s="4">
        <f t="shared" si="1"/>
        <v>68.7843137254902</v>
      </c>
      <c r="AJ42" s="6">
        <v>36</v>
      </c>
    </row>
    <row r="43" spans="2:36" ht="12.75">
      <c r="B43" s="68">
        <v>27</v>
      </c>
      <c r="C43" s="72" t="s">
        <v>84</v>
      </c>
      <c r="D43" s="78">
        <v>40</v>
      </c>
      <c r="E43" s="78">
        <v>42</v>
      </c>
      <c r="F43" s="78">
        <v>92</v>
      </c>
      <c r="G43" s="78">
        <v>39</v>
      </c>
      <c r="H43" s="78">
        <v>38</v>
      </c>
      <c r="I43" s="78">
        <v>60</v>
      </c>
      <c r="J43" s="78">
        <v>42</v>
      </c>
      <c r="K43" s="78">
        <v>67</v>
      </c>
      <c r="L43" s="78">
        <v>65</v>
      </c>
      <c r="M43" s="78">
        <v>60</v>
      </c>
      <c r="N43" s="78">
        <v>74</v>
      </c>
      <c r="O43" s="78">
        <v>71</v>
      </c>
      <c r="P43" s="78">
        <v>47</v>
      </c>
      <c r="Q43" s="78">
        <v>50</v>
      </c>
      <c r="R43" s="78">
        <v>38</v>
      </c>
      <c r="S43" s="78">
        <v>49</v>
      </c>
      <c r="T43" s="78">
        <v>73</v>
      </c>
      <c r="U43" s="78">
        <v>26</v>
      </c>
      <c r="V43" s="78"/>
      <c r="W43" s="77"/>
      <c r="X43" s="65">
        <f>SUM(D43:W43)/18</f>
        <v>54.05555555555556</v>
      </c>
      <c r="Y43" s="15">
        <v>3</v>
      </c>
      <c r="Z43" s="14">
        <v>2</v>
      </c>
      <c r="AA43" s="16">
        <v>10</v>
      </c>
      <c r="AB43" s="32">
        <v>3</v>
      </c>
      <c r="AC43" s="26">
        <v>2</v>
      </c>
      <c r="AD43" s="34">
        <v>7</v>
      </c>
      <c r="AE43" s="21">
        <v>3</v>
      </c>
      <c r="AF43" s="20">
        <v>2</v>
      </c>
      <c r="AG43" s="22">
        <v>7</v>
      </c>
      <c r="AH43" s="37">
        <f t="shared" si="0"/>
        <v>13</v>
      </c>
      <c r="AI43" s="4">
        <f t="shared" si="1"/>
        <v>67.05555555555556</v>
      </c>
      <c r="AJ43" s="6">
        <v>37</v>
      </c>
    </row>
    <row r="44" spans="2:36" ht="12.75">
      <c r="B44" s="68">
        <v>11</v>
      </c>
      <c r="C44" s="72" t="s">
        <v>91</v>
      </c>
      <c r="D44" s="76">
        <v>57</v>
      </c>
      <c r="E44" s="76">
        <v>57</v>
      </c>
      <c r="F44" s="76">
        <v>44</v>
      </c>
      <c r="G44" s="76">
        <v>42</v>
      </c>
      <c r="H44" s="76">
        <v>32</v>
      </c>
      <c r="I44" s="76">
        <v>80</v>
      </c>
      <c r="J44" s="76">
        <v>75</v>
      </c>
      <c r="K44" s="76">
        <v>52</v>
      </c>
      <c r="L44" s="76">
        <v>41</v>
      </c>
      <c r="M44" s="76">
        <v>21</v>
      </c>
      <c r="N44" s="76">
        <v>58</v>
      </c>
      <c r="O44" s="76">
        <v>72</v>
      </c>
      <c r="P44" s="76">
        <v>35</v>
      </c>
      <c r="Q44" s="76">
        <v>72</v>
      </c>
      <c r="R44" s="76">
        <v>43</v>
      </c>
      <c r="S44" s="76">
        <v>24</v>
      </c>
      <c r="T44" s="76">
        <v>42</v>
      </c>
      <c r="U44" s="76">
        <v>27</v>
      </c>
      <c r="V44" s="76">
        <v>36</v>
      </c>
      <c r="W44" s="77"/>
      <c r="X44" s="65">
        <f>SUM(D44:W44)/19</f>
        <v>47.89473684210526</v>
      </c>
      <c r="Y44" s="15">
        <v>3</v>
      </c>
      <c r="Z44" s="14">
        <v>4</v>
      </c>
      <c r="AA44" s="16">
        <v>7</v>
      </c>
      <c r="AB44" s="32">
        <v>5</v>
      </c>
      <c r="AC44" s="26">
        <v>4</v>
      </c>
      <c r="AD44" s="34">
        <v>15</v>
      </c>
      <c r="AE44" s="21">
        <v>5</v>
      </c>
      <c r="AF44" s="20">
        <v>4</v>
      </c>
      <c r="AG44" s="22">
        <v>10</v>
      </c>
      <c r="AH44" s="36">
        <f t="shared" si="0"/>
        <v>19</v>
      </c>
      <c r="AI44" s="4">
        <f t="shared" si="1"/>
        <v>66.89473684210526</v>
      </c>
      <c r="AJ44" s="6">
        <v>38</v>
      </c>
    </row>
    <row r="45" spans="2:36" ht="12.75">
      <c r="B45" s="60">
        <v>29</v>
      </c>
      <c r="C45" s="72" t="s">
        <v>51</v>
      </c>
      <c r="D45" s="78">
        <v>32</v>
      </c>
      <c r="E45" s="78">
        <v>42</v>
      </c>
      <c r="F45" s="78">
        <v>59</v>
      </c>
      <c r="G45" s="78">
        <v>44</v>
      </c>
      <c r="H45" s="78">
        <v>56</v>
      </c>
      <c r="I45" s="78">
        <v>53</v>
      </c>
      <c r="J45" s="78">
        <v>87</v>
      </c>
      <c r="K45" s="78">
        <v>67</v>
      </c>
      <c r="L45" s="78">
        <v>47</v>
      </c>
      <c r="M45" s="78">
        <v>56</v>
      </c>
      <c r="N45" s="78">
        <v>47</v>
      </c>
      <c r="O45" s="78">
        <v>43</v>
      </c>
      <c r="P45" s="78">
        <v>78</v>
      </c>
      <c r="Q45" s="78">
        <v>40</v>
      </c>
      <c r="R45" s="78">
        <v>73</v>
      </c>
      <c r="S45" s="78">
        <v>59</v>
      </c>
      <c r="T45" s="78">
        <v>25</v>
      </c>
      <c r="U45" s="78"/>
      <c r="V45" s="78"/>
      <c r="W45" s="77"/>
      <c r="X45" s="65">
        <f>SUM(D45:W45)/17</f>
        <v>53.411764705882355</v>
      </c>
      <c r="Y45" s="15">
        <v>3</v>
      </c>
      <c r="Z45" s="14">
        <v>4</v>
      </c>
      <c r="AA45" s="16">
        <v>7</v>
      </c>
      <c r="AB45" s="32">
        <v>3</v>
      </c>
      <c r="AC45" s="26">
        <v>2</v>
      </c>
      <c r="AD45" s="34">
        <v>7</v>
      </c>
      <c r="AE45" s="21">
        <v>3</v>
      </c>
      <c r="AF45" s="20">
        <v>4</v>
      </c>
      <c r="AG45" s="22">
        <v>7</v>
      </c>
      <c r="AH45" s="37">
        <f t="shared" si="0"/>
        <v>13.333333333333334</v>
      </c>
      <c r="AI45" s="4">
        <f t="shared" si="1"/>
        <v>66.74509803921569</v>
      </c>
      <c r="AJ45" s="6">
        <v>39</v>
      </c>
    </row>
    <row r="46" spans="2:36" ht="12.75">
      <c r="B46" s="60">
        <v>14</v>
      </c>
      <c r="C46" s="72" t="s">
        <v>34</v>
      </c>
      <c r="D46" s="76">
        <v>79</v>
      </c>
      <c r="E46" s="76">
        <v>69</v>
      </c>
      <c r="F46" s="76">
        <v>67</v>
      </c>
      <c r="G46" s="76">
        <v>43</v>
      </c>
      <c r="H46" s="76">
        <v>48</v>
      </c>
      <c r="I46" s="76">
        <v>74</v>
      </c>
      <c r="J46" s="76">
        <v>51</v>
      </c>
      <c r="K46" s="76">
        <v>40</v>
      </c>
      <c r="L46" s="76">
        <v>38</v>
      </c>
      <c r="M46" s="76">
        <v>39</v>
      </c>
      <c r="N46" s="76">
        <v>51</v>
      </c>
      <c r="O46" s="76">
        <v>76</v>
      </c>
      <c r="P46" s="76">
        <v>54</v>
      </c>
      <c r="Q46" s="76">
        <v>67</v>
      </c>
      <c r="R46" s="76">
        <v>53</v>
      </c>
      <c r="S46" s="76">
        <v>52</v>
      </c>
      <c r="T46" s="76">
        <v>72</v>
      </c>
      <c r="U46" s="76">
        <v>78</v>
      </c>
      <c r="V46" s="76">
        <v>71</v>
      </c>
      <c r="W46" s="77"/>
      <c r="X46" s="65">
        <f>SUM(D46:W46)/19</f>
        <v>59.05263157894737</v>
      </c>
      <c r="Y46" s="15">
        <v>0</v>
      </c>
      <c r="Z46" s="14">
        <v>0</v>
      </c>
      <c r="AA46" s="16">
        <v>0</v>
      </c>
      <c r="AB46" s="32">
        <v>0</v>
      </c>
      <c r="AC46" s="26">
        <v>0</v>
      </c>
      <c r="AD46" s="34">
        <v>0</v>
      </c>
      <c r="AE46" s="21">
        <v>0</v>
      </c>
      <c r="AF46" s="20">
        <v>0</v>
      </c>
      <c r="AG46" s="22">
        <v>0</v>
      </c>
      <c r="AH46" s="37">
        <f t="shared" si="0"/>
        <v>0</v>
      </c>
      <c r="AI46" s="4">
        <f t="shared" si="1"/>
        <v>59.05263157894737</v>
      </c>
      <c r="AJ46" s="6">
        <v>40</v>
      </c>
    </row>
    <row r="47" spans="2:36" ht="12.75">
      <c r="B47" s="60"/>
      <c r="C47" s="1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2"/>
      <c r="X47" s="66"/>
      <c r="Y47" s="15"/>
      <c r="Z47" s="14"/>
      <c r="AA47" s="16"/>
      <c r="AB47" s="32"/>
      <c r="AC47" s="26"/>
      <c r="AD47" s="34"/>
      <c r="AE47" s="21"/>
      <c r="AF47" s="20"/>
      <c r="AG47" s="22"/>
      <c r="AH47" s="37">
        <f t="shared" si="0"/>
        <v>0</v>
      </c>
      <c r="AI47" s="4">
        <f t="shared" si="1"/>
        <v>0</v>
      </c>
      <c r="AJ47" s="6"/>
    </row>
    <row r="48" spans="2:36" ht="12.75">
      <c r="B48" s="60"/>
      <c r="C48" s="1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2"/>
      <c r="X48" s="66"/>
      <c r="Y48" s="15"/>
      <c r="Z48" s="14"/>
      <c r="AA48" s="16"/>
      <c r="AB48" s="32"/>
      <c r="AC48" s="26"/>
      <c r="AD48" s="34"/>
      <c r="AE48" s="21"/>
      <c r="AF48" s="20"/>
      <c r="AG48" s="22"/>
      <c r="AH48" s="37">
        <f t="shared" si="0"/>
        <v>0</v>
      </c>
      <c r="AI48" s="4">
        <f t="shared" si="1"/>
        <v>0</v>
      </c>
      <c r="AJ48" s="6"/>
    </row>
    <row r="49" spans="2:36" ht="12.75">
      <c r="B49" s="60"/>
      <c r="C49" s="1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2"/>
      <c r="X49" s="66"/>
      <c r="Y49" s="15"/>
      <c r="Z49" s="14"/>
      <c r="AA49" s="16"/>
      <c r="AB49" s="32"/>
      <c r="AC49" s="26"/>
      <c r="AD49" s="34"/>
      <c r="AE49" s="21"/>
      <c r="AF49" s="20"/>
      <c r="AG49" s="22"/>
      <c r="AH49" s="37">
        <f t="shared" si="0"/>
        <v>0</v>
      </c>
      <c r="AI49" s="4">
        <f t="shared" si="1"/>
        <v>0</v>
      </c>
      <c r="AJ49" s="6"/>
    </row>
    <row r="50" spans="2:36" ht="12.75">
      <c r="B50" s="60"/>
      <c r="C50" s="1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2"/>
      <c r="X50" s="66"/>
      <c r="Y50" s="15"/>
      <c r="Z50" s="14"/>
      <c r="AA50" s="16"/>
      <c r="AB50" s="32"/>
      <c r="AC50" s="26"/>
      <c r="AD50" s="34"/>
      <c r="AE50" s="21"/>
      <c r="AF50" s="20"/>
      <c r="AG50" s="22"/>
      <c r="AH50" s="37">
        <f t="shared" si="0"/>
        <v>0</v>
      </c>
      <c r="AI50" s="4">
        <f t="shared" si="1"/>
        <v>0</v>
      </c>
      <c r="AJ50" s="6"/>
    </row>
    <row r="51" spans="2:36" ht="12.75">
      <c r="B51" s="60"/>
      <c r="C51" s="1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2"/>
      <c r="X51" s="66"/>
      <c r="Y51" s="15"/>
      <c r="Z51" s="14"/>
      <c r="AA51" s="16"/>
      <c r="AB51" s="32"/>
      <c r="AC51" s="26"/>
      <c r="AD51" s="34"/>
      <c r="AE51" s="21"/>
      <c r="AF51" s="20"/>
      <c r="AG51" s="22"/>
      <c r="AH51" s="37">
        <f t="shared" si="0"/>
        <v>0</v>
      </c>
      <c r="AI51" s="4">
        <f t="shared" si="1"/>
        <v>0</v>
      </c>
      <c r="AJ51" s="6"/>
    </row>
    <row r="52" spans="2:36" ht="12.75">
      <c r="B52" s="60"/>
      <c r="C52" s="1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2"/>
      <c r="X52" s="66"/>
      <c r="Y52" s="15"/>
      <c r="Z52" s="14"/>
      <c r="AA52" s="16"/>
      <c r="AB52" s="32"/>
      <c r="AC52" s="26"/>
      <c r="AD52" s="34"/>
      <c r="AE52" s="21"/>
      <c r="AF52" s="20"/>
      <c r="AG52" s="22"/>
      <c r="AH52" s="37">
        <f t="shared" si="0"/>
        <v>0</v>
      </c>
      <c r="AI52" s="4">
        <f t="shared" si="1"/>
        <v>0</v>
      </c>
      <c r="AJ52" s="6"/>
    </row>
    <row r="53" spans="2:36" ht="13.5" thickBot="1">
      <c r="B53" s="60"/>
      <c r="C53" s="12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4"/>
      <c r="X53" s="67"/>
      <c r="Y53" s="17"/>
      <c r="Z53" s="18"/>
      <c r="AA53" s="19"/>
      <c r="AB53" s="33"/>
      <c r="AC53" s="27"/>
      <c r="AD53" s="35"/>
      <c r="AE53" s="23"/>
      <c r="AF53" s="24"/>
      <c r="AG53" s="25"/>
      <c r="AH53" s="38">
        <f t="shared" si="0"/>
        <v>0</v>
      </c>
      <c r="AI53" s="4">
        <f t="shared" si="1"/>
        <v>0</v>
      </c>
      <c r="AJ53" s="7"/>
    </row>
  </sheetData>
  <sheetProtection/>
  <mergeCells count="3">
    <mergeCell ref="Y5:AA5"/>
    <mergeCell ref="AB5:AD5"/>
    <mergeCell ref="AE5:AG5"/>
  </mergeCells>
  <printOptions/>
  <pageMargins left="0.75" right="0.75" top="1" bottom="1" header="0.5" footer="0.5"/>
  <pageSetup horizontalDpi="300" verticalDpi="300" orientation="landscape" paperSize="9" scale="58" r:id="rId1"/>
  <rowBreaks count="1" manualBreakCount="1">
    <brk id="25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Beverages and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Temny</dc:creator>
  <cp:keywords/>
  <dc:description/>
  <cp:lastModifiedBy>tanya</cp:lastModifiedBy>
  <cp:lastPrinted>2006-07-20T12:25:02Z</cp:lastPrinted>
  <dcterms:created xsi:type="dcterms:W3CDTF">2005-04-12T18:24:45Z</dcterms:created>
  <dcterms:modified xsi:type="dcterms:W3CDTF">2008-08-01T12:14:24Z</dcterms:modified>
  <cp:category/>
  <cp:version/>
  <cp:contentType/>
  <cp:contentStatus/>
</cp:coreProperties>
</file>